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3785" yWindow="60" windowWidth="15030" windowHeight="14565" activeTab="1"/>
  </bookViews>
  <sheets>
    <sheet name="СВОД на закупки" sheetId="7" r:id="rId1"/>
    <sheet name="ППР 2026" sheetId="8" r:id="rId2"/>
    <sheet name="Для свода" sheetId="6" r:id="rId3"/>
    <sheet name="КЭСР" sheetId="5" r:id="rId4"/>
    <sheet name="СВЭСР" sheetId="4" r:id="rId5"/>
    <sheet name="МЭСР" sheetId="3" r:id="rId6"/>
    <sheet name="ЦЭСР" sheetId="1" r:id="rId7"/>
  </sheets>
  <definedNames>
    <definedName name="_xlnm._FilterDatabase" localSheetId="2" hidden="1">'Для свода'!$A$351:$F$1192</definedName>
    <definedName name="_xlnm._FilterDatabase" localSheetId="3" hidden="1">КЭСР!$A$3:$E$190</definedName>
    <definedName name="_xlnm._FilterDatabase" localSheetId="5" hidden="1">МЭСР!$A$3:$E$102</definedName>
    <definedName name="_xlnm._FilterDatabase" localSheetId="1" hidden="1">'ППР 2026'!$A$10:$P$851</definedName>
    <definedName name="_xlnm._FilterDatabase" localSheetId="0" hidden="1">'СВОД на закупки'!$A$2:$G$135</definedName>
    <definedName name="_xlnm._FilterDatabase" localSheetId="4" hidden="1">СВЭСР!$A$3:$E$185</definedName>
    <definedName name="_xlnm._FilterDatabase" localSheetId="6" hidden="1">ЦЭСР!$A$3:$E$352</definedName>
    <definedName name="_xlnm.Print_Area" localSheetId="3">КЭСР!$A$1:$E$190</definedName>
    <definedName name="_xlnm.Print_Area" localSheetId="1">'ППР 2026'!$A$1:$P$838</definedName>
    <definedName name="_xlnm.Print_Area" localSheetId="6">ЦЭСР!$A$1:$E$352</definedName>
  </definedNames>
  <calcPr calcId="125725"/>
</workbook>
</file>

<file path=xl/calcChain.xml><?xml version="1.0" encoding="utf-8"?>
<calcChain xmlns="http://schemas.openxmlformats.org/spreadsheetml/2006/main">
  <c r="P825" i="8"/>
  <c r="O825"/>
  <c r="N825"/>
  <c r="M825"/>
  <c r="L825"/>
  <c r="K825"/>
  <c r="J825"/>
  <c r="I825"/>
  <c r="H825"/>
  <c r="G825"/>
  <c r="F825"/>
  <c r="E825"/>
  <c r="P812"/>
  <c r="O812"/>
  <c r="N812"/>
  <c r="M812"/>
  <c r="L812"/>
  <c r="K812"/>
  <c r="J812"/>
  <c r="I812"/>
  <c r="H812"/>
  <c r="G812"/>
  <c r="F812"/>
  <c r="E812"/>
  <c r="P799"/>
  <c r="O799"/>
  <c r="N799"/>
  <c r="M799"/>
  <c r="L799"/>
  <c r="K799"/>
  <c r="J799"/>
  <c r="I799"/>
  <c r="H799"/>
  <c r="G799"/>
  <c r="F799"/>
  <c r="E799"/>
  <c r="P792"/>
  <c r="O792"/>
  <c r="N792"/>
  <c r="M792"/>
  <c r="L792"/>
  <c r="K792"/>
  <c r="J792"/>
  <c r="I792"/>
  <c r="H792"/>
  <c r="G792"/>
  <c r="F792"/>
  <c r="E792"/>
  <c r="P784"/>
  <c r="O784"/>
  <c r="N784"/>
  <c r="M784"/>
  <c r="L784"/>
  <c r="K784"/>
  <c r="J784"/>
  <c r="I784"/>
  <c r="H784"/>
  <c r="G784"/>
  <c r="F784"/>
  <c r="E784"/>
  <c r="P781"/>
  <c r="O781"/>
  <c r="N781"/>
  <c r="M781"/>
  <c r="L781"/>
  <c r="K781"/>
  <c r="J781"/>
  <c r="I781"/>
  <c r="H781"/>
  <c r="G781"/>
  <c r="F781"/>
  <c r="E781"/>
  <c r="P771"/>
  <c r="O771"/>
  <c r="N771"/>
  <c r="M771"/>
  <c r="L771"/>
  <c r="K771"/>
  <c r="J771"/>
  <c r="I771"/>
  <c r="H771"/>
  <c r="G771"/>
  <c r="F771"/>
  <c r="E771"/>
  <c r="P769"/>
  <c r="O769"/>
  <c r="N769"/>
  <c r="M769"/>
  <c r="L769"/>
  <c r="K769"/>
  <c r="J769"/>
  <c r="I769"/>
  <c r="H769"/>
  <c r="G769"/>
  <c r="F769"/>
  <c r="E769"/>
  <c r="P767"/>
  <c r="O767"/>
  <c r="N767"/>
  <c r="M767"/>
  <c r="L767"/>
  <c r="K767"/>
  <c r="J767"/>
  <c r="I767"/>
  <c r="H767"/>
  <c r="G767"/>
  <c r="F767"/>
  <c r="E767"/>
  <c r="P765"/>
  <c r="O765"/>
  <c r="N765"/>
  <c r="M765"/>
  <c r="L765"/>
  <c r="K765"/>
  <c r="J765"/>
  <c r="I765"/>
  <c r="H765"/>
  <c r="G765"/>
  <c r="F765"/>
  <c r="E765"/>
  <c r="P763"/>
  <c r="O763"/>
  <c r="N763"/>
  <c r="M763"/>
  <c r="L763"/>
  <c r="K763"/>
  <c r="J763"/>
  <c r="I763"/>
  <c r="H763"/>
  <c r="G763"/>
  <c r="F763"/>
  <c r="E763"/>
  <c r="P761"/>
  <c r="O761"/>
  <c r="N761"/>
  <c r="M761"/>
  <c r="L761"/>
  <c r="K761"/>
  <c r="J761"/>
  <c r="I761"/>
  <c r="H761"/>
  <c r="G761"/>
  <c r="F761"/>
  <c r="E761"/>
  <c r="P759"/>
  <c r="O759"/>
  <c r="N759"/>
  <c r="M759"/>
  <c r="L759"/>
  <c r="K759"/>
  <c r="J759"/>
  <c r="I759"/>
  <c r="H759"/>
  <c r="G759"/>
  <c r="F759"/>
  <c r="E759"/>
  <c r="P757"/>
  <c r="O757"/>
  <c r="N757"/>
  <c r="M757"/>
  <c r="L757"/>
  <c r="K757"/>
  <c r="J757"/>
  <c r="I757"/>
  <c r="H757"/>
  <c r="G757"/>
  <c r="F757"/>
  <c r="E757"/>
  <c r="P755"/>
  <c r="O755"/>
  <c r="N755"/>
  <c r="M755"/>
  <c r="L755"/>
  <c r="K755"/>
  <c r="J755"/>
  <c r="I755"/>
  <c r="H755"/>
  <c r="G755"/>
  <c r="F755"/>
  <c r="E755"/>
  <c r="P753"/>
  <c r="O753"/>
  <c r="N753"/>
  <c r="M753"/>
  <c r="L753"/>
  <c r="K753"/>
  <c r="J753"/>
  <c r="I753"/>
  <c r="H753"/>
  <c r="G753"/>
  <c r="F753"/>
  <c r="E753"/>
  <c r="P751"/>
  <c r="O751"/>
  <c r="N751"/>
  <c r="M751"/>
  <c r="L751"/>
  <c r="K751"/>
  <c r="J751"/>
  <c r="I751"/>
  <c r="H751"/>
  <c r="G751"/>
  <c r="F751"/>
  <c r="E751"/>
  <c r="P749"/>
  <c r="O749"/>
  <c r="N749"/>
  <c r="M749"/>
  <c r="L749"/>
  <c r="K749"/>
  <c r="J749"/>
  <c r="I749"/>
  <c r="H749"/>
  <c r="G749"/>
  <c r="F749"/>
  <c r="E749"/>
  <c r="P744"/>
  <c r="O744"/>
  <c r="N744"/>
  <c r="M744"/>
  <c r="L744"/>
  <c r="K744"/>
  <c r="J744"/>
  <c r="I744"/>
  <c r="H744"/>
  <c r="G744"/>
  <c r="F744"/>
  <c r="E744"/>
  <c r="P739"/>
  <c r="O739"/>
  <c r="N739"/>
  <c r="M739"/>
  <c r="L739"/>
  <c r="K739"/>
  <c r="J739"/>
  <c r="I739"/>
  <c r="H739"/>
  <c r="G739"/>
  <c r="F739"/>
  <c r="E739"/>
  <c r="P730"/>
  <c r="O730"/>
  <c r="N730"/>
  <c r="M730"/>
  <c r="L730"/>
  <c r="K730"/>
  <c r="J730"/>
  <c r="I730"/>
  <c r="H730"/>
  <c r="G730"/>
  <c r="F730"/>
  <c r="E730"/>
  <c r="P722"/>
  <c r="O722"/>
  <c r="N722"/>
  <c r="M722"/>
  <c r="L722"/>
  <c r="K722"/>
  <c r="J722"/>
  <c r="I722"/>
  <c r="H722"/>
  <c r="G722"/>
  <c r="F722"/>
  <c r="E722"/>
  <c r="P708"/>
  <c r="O708"/>
  <c r="N708"/>
  <c r="M708"/>
  <c r="L708"/>
  <c r="K708"/>
  <c r="J708"/>
  <c r="I708"/>
  <c r="H708"/>
  <c r="G708"/>
  <c r="F708"/>
  <c r="E708"/>
  <c r="P705"/>
  <c r="O705"/>
  <c r="N705"/>
  <c r="M705"/>
  <c r="L705"/>
  <c r="K705"/>
  <c r="J705"/>
  <c r="I705"/>
  <c r="H705"/>
  <c r="G705"/>
  <c r="F705"/>
  <c r="E705"/>
  <c r="P690"/>
  <c r="O690"/>
  <c r="N690"/>
  <c r="M690"/>
  <c r="L690"/>
  <c r="K690"/>
  <c r="J690"/>
  <c r="I690"/>
  <c r="H690"/>
  <c r="G690"/>
  <c r="F690"/>
  <c r="E690"/>
  <c r="P682"/>
  <c r="O682"/>
  <c r="N682"/>
  <c r="M682"/>
  <c r="L682"/>
  <c r="K682"/>
  <c r="J682"/>
  <c r="I682"/>
  <c r="H682"/>
  <c r="G682"/>
  <c r="F682"/>
  <c r="E682"/>
  <c r="P674"/>
  <c r="O674"/>
  <c r="N674"/>
  <c r="M674"/>
  <c r="L674"/>
  <c r="K674"/>
  <c r="J674"/>
  <c r="I674"/>
  <c r="H674"/>
  <c r="G674"/>
  <c r="F674"/>
  <c r="E674"/>
  <c r="P665"/>
  <c r="O665"/>
  <c r="N665"/>
  <c r="M665"/>
  <c r="L665"/>
  <c r="K665"/>
  <c r="J665"/>
  <c r="I665"/>
  <c r="H665"/>
  <c r="G665"/>
  <c r="F665"/>
  <c r="E665"/>
  <c r="P657"/>
  <c r="O657"/>
  <c r="N657"/>
  <c r="M657"/>
  <c r="L657"/>
  <c r="K657"/>
  <c r="J657"/>
  <c r="I657"/>
  <c r="H657"/>
  <c r="G657"/>
  <c r="F657"/>
  <c r="E657"/>
  <c r="P648"/>
  <c r="O648"/>
  <c r="N648"/>
  <c r="M648"/>
  <c r="L648"/>
  <c r="K648"/>
  <c r="J648"/>
  <c r="I648"/>
  <c r="H648"/>
  <c r="G648"/>
  <c r="F648"/>
  <c r="E648"/>
  <c r="P639"/>
  <c r="O639"/>
  <c r="N639"/>
  <c r="M639"/>
  <c r="L639"/>
  <c r="K639"/>
  <c r="J639"/>
  <c r="I639"/>
  <c r="H639"/>
  <c r="G639"/>
  <c r="F639"/>
  <c r="E639"/>
  <c r="P633"/>
  <c r="O633"/>
  <c r="N633"/>
  <c r="M633"/>
  <c r="L633"/>
  <c r="K633"/>
  <c r="J633"/>
  <c r="I633"/>
  <c r="H633"/>
  <c r="G633"/>
  <c r="F633"/>
  <c r="E633"/>
  <c r="P628"/>
  <c r="O628"/>
  <c r="N628"/>
  <c r="M628"/>
  <c r="L628"/>
  <c r="K628"/>
  <c r="J628"/>
  <c r="I628"/>
  <c r="H628"/>
  <c r="G628"/>
  <c r="F628"/>
  <c r="E628"/>
  <c r="P620"/>
  <c r="O620"/>
  <c r="N620"/>
  <c r="M620"/>
  <c r="L620"/>
  <c r="K620"/>
  <c r="J620"/>
  <c r="I620"/>
  <c r="H620"/>
  <c r="G620"/>
  <c r="F620"/>
  <c r="E620"/>
  <c r="P615"/>
  <c r="O615"/>
  <c r="N615"/>
  <c r="M615"/>
  <c r="L615"/>
  <c r="K615"/>
  <c r="J615"/>
  <c r="I615"/>
  <c r="H615"/>
  <c r="G615"/>
  <c r="F615"/>
  <c r="E615"/>
  <c r="P606"/>
  <c r="O606"/>
  <c r="N606"/>
  <c r="M606"/>
  <c r="L606"/>
  <c r="K606"/>
  <c r="J606"/>
  <c r="I606"/>
  <c r="H606"/>
  <c r="G606"/>
  <c r="F606"/>
  <c r="E606"/>
  <c r="P597"/>
  <c r="O597"/>
  <c r="N597"/>
  <c r="M597"/>
  <c r="L597"/>
  <c r="K597"/>
  <c r="J597"/>
  <c r="I597"/>
  <c r="H597"/>
  <c r="G597"/>
  <c r="F597"/>
  <c r="E597"/>
  <c r="P588"/>
  <c r="O588"/>
  <c r="N588"/>
  <c r="M588"/>
  <c r="L588"/>
  <c r="K588"/>
  <c r="J588"/>
  <c r="I588"/>
  <c r="H588"/>
  <c r="G588"/>
  <c r="F588"/>
  <c r="E588"/>
  <c r="P581"/>
  <c r="O581"/>
  <c r="N581"/>
  <c r="M581"/>
  <c r="L581"/>
  <c r="K581"/>
  <c r="J581"/>
  <c r="I581"/>
  <c r="H581"/>
  <c r="G581"/>
  <c r="F581"/>
  <c r="E581"/>
  <c r="P576"/>
  <c r="O576"/>
  <c r="N576"/>
  <c r="M576"/>
  <c r="L576"/>
  <c r="K576"/>
  <c r="J576"/>
  <c r="I576"/>
  <c r="H576"/>
  <c r="G576"/>
  <c r="F576"/>
  <c r="E576"/>
  <c r="P568"/>
  <c r="O568"/>
  <c r="N568"/>
  <c r="M568"/>
  <c r="L568"/>
  <c r="K568"/>
  <c r="J568"/>
  <c r="I568"/>
  <c r="H568"/>
  <c r="G568"/>
  <c r="F568"/>
  <c r="E568"/>
  <c r="P563"/>
  <c r="O563"/>
  <c r="N563"/>
  <c r="M563"/>
  <c r="L563"/>
  <c r="K563"/>
  <c r="J563"/>
  <c r="I563"/>
  <c r="H563"/>
  <c r="G563"/>
  <c r="F563"/>
  <c r="E563"/>
  <c r="P556"/>
  <c r="O556"/>
  <c r="N556"/>
  <c r="M556"/>
  <c r="L556"/>
  <c r="K556"/>
  <c r="J556"/>
  <c r="I556"/>
  <c r="H556"/>
  <c r="G556"/>
  <c r="F556"/>
  <c r="E556"/>
  <c r="P551"/>
  <c r="O551"/>
  <c r="N551"/>
  <c r="M551"/>
  <c r="L551"/>
  <c r="K551"/>
  <c r="J551"/>
  <c r="I551"/>
  <c r="H551"/>
  <c r="G551"/>
  <c r="F551"/>
  <c r="E551"/>
  <c r="P542"/>
  <c r="O542"/>
  <c r="N542"/>
  <c r="M542"/>
  <c r="L542"/>
  <c r="K542"/>
  <c r="J542"/>
  <c r="I542"/>
  <c r="H542"/>
  <c r="G542"/>
  <c r="F542"/>
  <c r="E542"/>
  <c r="P534"/>
  <c r="O534"/>
  <c r="N534"/>
  <c r="M534"/>
  <c r="L534"/>
  <c r="K534"/>
  <c r="J534"/>
  <c r="I534"/>
  <c r="H534"/>
  <c r="G534"/>
  <c r="F534"/>
  <c r="E534"/>
  <c r="P529"/>
  <c r="O529"/>
  <c r="N529"/>
  <c r="M529"/>
  <c r="L529"/>
  <c r="K529"/>
  <c r="J529"/>
  <c r="I529"/>
  <c r="H529"/>
  <c r="G529"/>
  <c r="F529"/>
  <c r="E529"/>
  <c r="P522"/>
  <c r="O522"/>
  <c r="N522"/>
  <c r="M522"/>
  <c r="L522"/>
  <c r="K522"/>
  <c r="J522"/>
  <c r="I522"/>
  <c r="H522"/>
  <c r="G522"/>
  <c r="F522"/>
  <c r="E522"/>
  <c r="P517"/>
  <c r="O517"/>
  <c r="N517"/>
  <c r="M517"/>
  <c r="L517"/>
  <c r="K517"/>
  <c r="J517"/>
  <c r="I517"/>
  <c r="H517"/>
  <c r="G517"/>
  <c r="F517"/>
  <c r="E517"/>
  <c r="P510"/>
  <c r="O510"/>
  <c r="N510"/>
  <c r="M510"/>
  <c r="L510"/>
  <c r="K510"/>
  <c r="J510"/>
  <c r="I510"/>
  <c r="H510"/>
  <c r="G510"/>
  <c r="F510"/>
  <c r="E510"/>
  <c r="P505"/>
  <c r="O505"/>
  <c r="N505"/>
  <c r="M505"/>
  <c r="L505"/>
  <c r="K505"/>
  <c r="J505"/>
  <c r="I505"/>
  <c r="H505"/>
  <c r="G505"/>
  <c r="F505"/>
  <c r="E505"/>
  <c r="P497"/>
  <c r="O497"/>
  <c r="N497"/>
  <c r="M497"/>
  <c r="L497"/>
  <c r="K497"/>
  <c r="J497"/>
  <c r="I497"/>
  <c r="H497"/>
  <c r="G497"/>
  <c r="F497"/>
  <c r="E497"/>
  <c r="P492"/>
  <c r="O492"/>
  <c r="N492"/>
  <c r="M492"/>
  <c r="L492"/>
  <c r="K492"/>
  <c r="J492"/>
  <c r="I492"/>
  <c r="H492"/>
  <c r="G492"/>
  <c r="F492"/>
  <c r="E492"/>
  <c r="P491"/>
  <c r="O491"/>
  <c r="N491"/>
  <c r="M491"/>
  <c r="L491"/>
  <c r="K491"/>
  <c r="J491"/>
  <c r="I491"/>
  <c r="H491"/>
  <c r="G491"/>
  <c r="F491"/>
  <c r="E491"/>
  <c r="P480"/>
  <c r="O480"/>
  <c r="N480"/>
  <c r="M480"/>
  <c r="L480"/>
  <c r="K480"/>
  <c r="J480"/>
  <c r="I480"/>
  <c r="H480"/>
  <c r="G480"/>
  <c r="F480"/>
  <c r="E480"/>
  <c r="P469"/>
  <c r="O469"/>
  <c r="N469"/>
  <c r="M469"/>
  <c r="L469"/>
  <c r="K469"/>
  <c r="J469"/>
  <c r="I469"/>
  <c r="H469"/>
  <c r="G469"/>
  <c r="F469"/>
  <c r="E469"/>
  <c r="P458"/>
  <c r="O458"/>
  <c r="N458"/>
  <c r="M458"/>
  <c r="L458"/>
  <c r="K458"/>
  <c r="J458"/>
  <c r="I458"/>
  <c r="H458"/>
  <c r="G458"/>
  <c r="F458"/>
  <c r="E458"/>
  <c r="P447"/>
  <c r="O447"/>
  <c r="N447"/>
  <c r="M447"/>
  <c r="L447"/>
  <c r="K447"/>
  <c r="J447"/>
  <c r="I447"/>
  <c r="H447"/>
  <c r="G447"/>
  <c r="F447"/>
  <c r="E447"/>
  <c r="P436"/>
  <c r="O436"/>
  <c r="N436"/>
  <c r="M436"/>
  <c r="L436"/>
  <c r="K436"/>
  <c r="J436"/>
  <c r="I436"/>
  <c r="H436"/>
  <c r="G436"/>
  <c r="F436"/>
  <c r="E436"/>
  <c r="P434"/>
  <c r="O434"/>
  <c r="N434"/>
  <c r="M434"/>
  <c r="L434"/>
  <c r="K434"/>
  <c r="J434"/>
  <c r="I434"/>
  <c r="H434"/>
  <c r="G434"/>
  <c r="F434"/>
  <c r="E434"/>
  <c r="P431"/>
  <c r="O431"/>
  <c r="N431"/>
  <c r="M431"/>
  <c r="L431"/>
  <c r="K431"/>
  <c r="J431"/>
  <c r="I431"/>
  <c r="H431"/>
  <c r="G431"/>
  <c r="F431"/>
  <c r="E431"/>
  <c r="P429"/>
  <c r="O429"/>
  <c r="N429"/>
  <c r="M429"/>
  <c r="L429"/>
  <c r="K429"/>
  <c r="J429"/>
  <c r="I429"/>
  <c r="H429"/>
  <c r="G429"/>
  <c r="F429"/>
  <c r="E429"/>
  <c r="P427"/>
  <c r="O427"/>
  <c r="N427"/>
  <c r="M427"/>
  <c r="L427"/>
  <c r="K427"/>
  <c r="J427"/>
  <c r="I427"/>
  <c r="H427"/>
  <c r="G427"/>
  <c r="F427"/>
  <c r="E427"/>
  <c r="P419"/>
  <c r="O419"/>
  <c r="N419"/>
  <c r="M419"/>
  <c r="L419"/>
  <c r="K419"/>
  <c r="J419"/>
  <c r="I419"/>
  <c r="H419"/>
  <c r="G419"/>
  <c r="F419"/>
  <c r="E419"/>
  <c r="P411"/>
  <c r="O411"/>
  <c r="N411"/>
  <c r="M411"/>
  <c r="L411"/>
  <c r="K411"/>
  <c r="J411"/>
  <c r="I411"/>
  <c r="H411"/>
  <c r="G411"/>
  <c r="F411"/>
  <c r="E411"/>
  <c r="P403"/>
  <c r="O403"/>
  <c r="N403"/>
  <c r="M403"/>
  <c r="L403"/>
  <c r="K403"/>
  <c r="J403"/>
  <c r="I403"/>
  <c r="H403"/>
  <c r="G403"/>
  <c r="F403"/>
  <c r="E403"/>
  <c r="P393"/>
  <c r="O393"/>
  <c r="N393"/>
  <c r="M393"/>
  <c r="L393"/>
  <c r="K393"/>
  <c r="J393"/>
  <c r="I393"/>
  <c r="H393"/>
  <c r="G393"/>
  <c r="F393"/>
  <c r="E393"/>
  <c r="P392"/>
  <c r="O392"/>
  <c r="N392"/>
  <c r="M392"/>
  <c r="L392"/>
  <c r="K392"/>
  <c r="J392"/>
  <c r="I392"/>
  <c r="H392"/>
  <c r="G392"/>
  <c r="F392"/>
  <c r="E392"/>
  <c r="P389"/>
  <c r="O389"/>
  <c r="N389"/>
  <c r="M389"/>
  <c r="L389"/>
  <c r="K389"/>
  <c r="J389"/>
  <c r="I389"/>
  <c r="H389"/>
  <c r="G389"/>
  <c r="F389"/>
  <c r="E389"/>
  <c r="P387"/>
  <c r="O387"/>
  <c r="N387"/>
  <c r="M387"/>
  <c r="L387"/>
  <c r="K387"/>
  <c r="J387"/>
  <c r="I387"/>
  <c r="H387"/>
  <c r="G387"/>
  <c r="F387"/>
  <c r="E387"/>
  <c r="P377"/>
  <c r="O377"/>
  <c r="N377"/>
  <c r="M377"/>
  <c r="L377"/>
  <c r="K377"/>
  <c r="J377"/>
  <c r="I377"/>
  <c r="H377"/>
  <c r="G377"/>
  <c r="F377"/>
  <c r="E377"/>
  <c r="P367"/>
  <c r="O367"/>
  <c r="N367"/>
  <c r="M367"/>
  <c r="L367"/>
  <c r="K367"/>
  <c r="J367"/>
  <c r="I367"/>
  <c r="H367"/>
  <c r="G367"/>
  <c r="F367"/>
  <c r="E367"/>
  <c r="P357"/>
  <c r="O357"/>
  <c r="N357"/>
  <c r="M357"/>
  <c r="L357"/>
  <c r="K357"/>
  <c r="J357"/>
  <c r="I357"/>
  <c r="H357"/>
  <c r="G357"/>
  <c r="F357"/>
  <c r="E357"/>
  <c r="P355"/>
  <c r="O355"/>
  <c r="N355"/>
  <c r="M355"/>
  <c r="L355"/>
  <c r="K355"/>
  <c r="J355"/>
  <c r="I355"/>
  <c r="H355"/>
  <c r="G355"/>
  <c r="F355"/>
  <c r="E355"/>
  <c r="P353"/>
  <c r="O353"/>
  <c r="N353"/>
  <c r="M353"/>
  <c r="L353"/>
  <c r="K353"/>
  <c r="J353"/>
  <c r="I353"/>
  <c r="H353"/>
  <c r="G353"/>
  <c r="F353"/>
  <c r="E353"/>
  <c r="P339"/>
  <c r="O339"/>
  <c r="N339"/>
  <c r="M339"/>
  <c r="L339"/>
  <c r="K339"/>
  <c r="J339"/>
  <c r="I339"/>
  <c r="H339"/>
  <c r="G339"/>
  <c r="F339"/>
  <c r="E339"/>
  <c r="P326"/>
  <c r="O326"/>
  <c r="N326"/>
  <c r="M326"/>
  <c r="L326"/>
  <c r="K326"/>
  <c r="J326"/>
  <c r="I326"/>
  <c r="H326"/>
  <c r="G326"/>
  <c r="F326"/>
  <c r="E326"/>
  <c r="P309"/>
  <c r="O309"/>
  <c r="N309"/>
  <c r="M309"/>
  <c r="L309"/>
  <c r="K309"/>
  <c r="J309"/>
  <c r="I309"/>
  <c r="H309"/>
  <c r="G309"/>
  <c r="F309"/>
  <c r="E309"/>
  <c r="P297"/>
  <c r="O297"/>
  <c r="N297"/>
  <c r="M297"/>
  <c r="L297"/>
  <c r="K297"/>
  <c r="J297"/>
  <c r="I297"/>
  <c r="H297"/>
  <c r="G297"/>
  <c r="F297"/>
  <c r="E297"/>
  <c r="P286"/>
  <c r="O286"/>
  <c r="N286"/>
  <c r="M286"/>
  <c r="L286"/>
  <c r="K286"/>
  <c r="J286"/>
  <c r="I286"/>
  <c r="H286"/>
  <c r="G286"/>
  <c r="F286"/>
  <c r="E286"/>
  <c r="P278"/>
  <c r="O278"/>
  <c r="N278"/>
  <c r="M278"/>
  <c r="L278"/>
  <c r="K278"/>
  <c r="J278"/>
  <c r="I278"/>
  <c r="H278"/>
  <c r="G278"/>
  <c r="F278"/>
  <c r="E278"/>
  <c r="P272"/>
  <c r="O272"/>
  <c r="N272"/>
  <c r="M272"/>
  <c r="L272"/>
  <c r="K272"/>
  <c r="J272"/>
  <c r="I272"/>
  <c r="H272"/>
  <c r="G272"/>
  <c r="F272"/>
  <c r="E272"/>
  <c r="P270"/>
  <c r="O270"/>
  <c r="N270"/>
  <c r="M270"/>
  <c r="L270"/>
  <c r="K270"/>
  <c r="J270"/>
  <c r="I270"/>
  <c r="H270"/>
  <c r="G270"/>
  <c r="F270"/>
  <c r="E270"/>
  <c r="P258"/>
  <c r="O258"/>
  <c r="N258"/>
  <c r="M258"/>
  <c r="L258"/>
  <c r="K258"/>
  <c r="J258"/>
  <c r="I258"/>
  <c r="H258"/>
  <c r="G258"/>
  <c r="F258"/>
  <c r="E258"/>
  <c r="P247"/>
  <c r="O247"/>
  <c r="N247"/>
  <c r="M247"/>
  <c r="L247"/>
  <c r="K247"/>
  <c r="J247"/>
  <c r="I247"/>
  <c r="H247"/>
  <c r="G247"/>
  <c r="F247"/>
  <c r="E247"/>
  <c r="P233"/>
  <c r="O233"/>
  <c r="N233"/>
  <c r="M233"/>
  <c r="L233"/>
  <c r="K233"/>
  <c r="J233"/>
  <c r="I233"/>
  <c r="H233"/>
  <c r="G233"/>
  <c r="F233"/>
  <c r="E233"/>
  <c r="P221"/>
  <c r="O221"/>
  <c r="N221"/>
  <c r="M221"/>
  <c r="L221"/>
  <c r="K221"/>
  <c r="J221"/>
  <c r="I221"/>
  <c r="H221"/>
  <c r="G221"/>
  <c r="F221"/>
  <c r="E221"/>
  <c r="P210"/>
  <c r="O210"/>
  <c r="N210"/>
  <c r="M210"/>
  <c r="L210"/>
  <c r="K210"/>
  <c r="J210"/>
  <c r="I210"/>
  <c r="H210"/>
  <c r="G210"/>
  <c r="F210"/>
  <c r="E210"/>
  <c r="P209"/>
  <c r="O209"/>
  <c r="N209"/>
  <c r="M209"/>
  <c r="L209"/>
  <c r="K209"/>
  <c r="J209"/>
  <c r="I209"/>
  <c r="H209"/>
  <c r="G209"/>
  <c r="F209"/>
  <c r="E209"/>
  <c r="P202"/>
  <c r="O202"/>
  <c r="N202"/>
  <c r="M202"/>
  <c r="L202"/>
  <c r="K202"/>
  <c r="J202"/>
  <c r="I202"/>
  <c r="H202"/>
  <c r="G202"/>
  <c r="F202"/>
  <c r="E202"/>
  <c r="P195"/>
  <c r="O195"/>
  <c r="N195"/>
  <c r="M195"/>
  <c r="L195"/>
  <c r="K195"/>
  <c r="J195"/>
  <c r="I195"/>
  <c r="H195"/>
  <c r="G195"/>
  <c r="F195"/>
  <c r="E195"/>
  <c r="P173"/>
  <c r="O173"/>
  <c r="N173"/>
  <c r="M173"/>
  <c r="L173"/>
  <c r="K173"/>
  <c r="J173"/>
  <c r="I173"/>
  <c r="H173"/>
  <c r="G173"/>
  <c r="F173"/>
  <c r="E173"/>
  <c r="P171"/>
  <c r="O171"/>
  <c r="N171"/>
  <c r="M171"/>
  <c r="L171"/>
  <c r="K171"/>
  <c r="J171"/>
  <c r="I171"/>
  <c r="H171"/>
  <c r="G171"/>
  <c r="F171"/>
  <c r="E171"/>
  <c r="P162"/>
  <c r="O162"/>
  <c r="N162"/>
  <c r="M162"/>
  <c r="L162"/>
  <c r="K162"/>
  <c r="J162"/>
  <c r="I162"/>
  <c r="H162"/>
  <c r="G162"/>
  <c r="F162"/>
  <c r="E162"/>
  <c r="P150"/>
  <c r="O150"/>
  <c r="N150"/>
  <c r="M150"/>
  <c r="L150"/>
  <c r="K150"/>
  <c r="J150"/>
  <c r="I150"/>
  <c r="H150"/>
  <c r="G150"/>
  <c r="F150"/>
  <c r="E150"/>
  <c r="P148"/>
  <c r="O148"/>
  <c r="N148"/>
  <c r="M148"/>
  <c r="L148"/>
  <c r="K148"/>
  <c r="J148"/>
  <c r="I148"/>
  <c r="H148"/>
  <c r="G148"/>
  <c r="F148"/>
  <c r="E148"/>
  <c r="P124"/>
  <c r="O124"/>
  <c r="N124"/>
  <c r="M124"/>
  <c r="L124"/>
  <c r="K124"/>
  <c r="J124"/>
  <c r="I124"/>
  <c r="H124"/>
  <c r="G124"/>
  <c r="F124"/>
  <c r="E124"/>
  <c r="P122"/>
  <c r="O122"/>
  <c r="N122"/>
  <c r="M122"/>
  <c r="L122"/>
  <c r="K122"/>
  <c r="J122"/>
  <c r="I122"/>
  <c r="H122"/>
  <c r="G122"/>
  <c r="F122"/>
  <c r="E122"/>
  <c r="P120"/>
  <c r="O120"/>
  <c r="N120"/>
  <c r="M120"/>
  <c r="L120"/>
  <c r="K120"/>
  <c r="J120"/>
  <c r="I120"/>
  <c r="H120"/>
  <c r="G120"/>
  <c r="F120"/>
  <c r="E120"/>
  <c r="P99"/>
  <c r="O99"/>
  <c r="N99"/>
  <c r="M99"/>
  <c r="L99"/>
  <c r="K99"/>
  <c r="J99"/>
  <c r="I99"/>
  <c r="H99"/>
  <c r="G99"/>
  <c r="F99"/>
  <c r="E99"/>
  <c r="P97"/>
  <c r="O97"/>
  <c r="N97"/>
  <c r="M97"/>
  <c r="L97"/>
  <c r="K97"/>
  <c r="J97"/>
  <c r="I97"/>
  <c r="H97"/>
  <c r="G97"/>
  <c r="F97"/>
  <c r="E97"/>
  <c r="P95"/>
  <c r="O95"/>
  <c r="N95"/>
  <c r="M95"/>
  <c r="L95"/>
  <c r="K95"/>
  <c r="J95"/>
  <c r="I95"/>
  <c r="H95"/>
  <c r="G95"/>
  <c r="F95"/>
  <c r="E95"/>
  <c r="P91"/>
  <c r="O91"/>
  <c r="N91"/>
  <c r="M91"/>
  <c r="L91"/>
  <c r="K91"/>
  <c r="J91"/>
  <c r="I91"/>
  <c r="H91"/>
  <c r="G91"/>
  <c r="F91"/>
  <c r="E91"/>
  <c r="P87"/>
  <c r="O87"/>
  <c r="N87"/>
  <c r="M87"/>
  <c r="L87"/>
  <c r="K87"/>
  <c r="J87"/>
  <c r="I87"/>
  <c r="H87"/>
  <c r="G87"/>
  <c r="F87"/>
  <c r="E87"/>
  <c r="P75"/>
  <c r="O75"/>
  <c r="N75"/>
  <c r="M75"/>
  <c r="L75"/>
  <c r="K75"/>
  <c r="J75"/>
  <c r="I75"/>
  <c r="H75"/>
  <c r="G75"/>
  <c r="F75"/>
  <c r="E75"/>
  <c r="P63"/>
  <c r="O63"/>
  <c r="N63"/>
  <c r="M63"/>
  <c r="L63"/>
  <c r="K63"/>
  <c r="J63"/>
  <c r="I63"/>
  <c r="H63"/>
  <c r="G63"/>
  <c r="F63"/>
  <c r="E63"/>
  <c r="P58"/>
  <c r="O58"/>
  <c r="N58"/>
  <c r="M58"/>
  <c r="L58"/>
  <c r="K58"/>
  <c r="J58"/>
  <c r="I58"/>
  <c r="H58"/>
  <c r="G58"/>
  <c r="F58"/>
  <c r="E58"/>
  <c r="P46"/>
  <c r="O46"/>
  <c r="N46"/>
  <c r="M46"/>
  <c r="L46"/>
  <c r="K46"/>
  <c r="J46"/>
  <c r="I46"/>
  <c r="H46"/>
  <c r="G46"/>
  <c r="F46"/>
  <c r="E46"/>
  <c r="P34"/>
  <c r="O34"/>
  <c r="N34"/>
  <c r="M34"/>
  <c r="L34"/>
  <c r="K34"/>
  <c r="J34"/>
  <c r="I34"/>
  <c r="H34"/>
  <c r="G34"/>
  <c r="F34"/>
  <c r="E34"/>
  <c r="P29"/>
  <c r="O29"/>
  <c r="N29"/>
  <c r="M29"/>
  <c r="L29"/>
  <c r="K29"/>
  <c r="J29"/>
  <c r="I29"/>
  <c r="H29"/>
  <c r="G29"/>
  <c r="F29"/>
  <c r="E29"/>
  <c r="P17"/>
  <c r="O17"/>
  <c r="N17"/>
  <c r="M17"/>
  <c r="L17"/>
  <c r="K17"/>
  <c r="J17"/>
  <c r="I17"/>
  <c r="H17"/>
  <c r="G17"/>
  <c r="F17"/>
  <c r="E17"/>
  <c r="P12"/>
  <c r="O12"/>
  <c r="N12"/>
  <c r="M12"/>
  <c r="L12"/>
  <c r="K12"/>
  <c r="J12"/>
  <c r="I12"/>
  <c r="H12"/>
  <c r="G12"/>
  <c r="F12"/>
  <c r="E12"/>
  <c r="H133" i="6" l="1"/>
  <c r="D34" i="7"/>
  <c r="G34" s="1"/>
  <c r="E33" i="6"/>
  <c r="H33" s="1"/>
  <c r="G134" i="7"/>
  <c r="G133"/>
  <c r="G132"/>
  <c r="G131"/>
  <c r="G130"/>
  <c r="G129"/>
  <c r="G128"/>
  <c r="G127"/>
  <c r="G126"/>
  <c r="D125"/>
  <c r="G125" s="1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D52"/>
  <c r="G52" s="1"/>
  <c r="D51"/>
  <c r="G51" s="1"/>
  <c r="D50"/>
  <c r="G50" s="1"/>
  <c r="G49"/>
  <c r="G48"/>
  <c r="G47"/>
  <c r="G46"/>
  <c r="G45"/>
  <c r="G44"/>
  <c r="D43"/>
  <c r="G43" s="1"/>
  <c r="G42"/>
  <c r="G41"/>
  <c r="G40"/>
  <c r="G39"/>
  <c r="G38"/>
  <c r="G37"/>
  <c r="G36"/>
  <c r="G35"/>
  <c r="G33"/>
  <c r="G32"/>
  <c r="G31"/>
  <c r="G30"/>
  <c r="G29"/>
  <c r="G28"/>
  <c r="G27"/>
  <c r="G26"/>
  <c r="G25"/>
  <c r="G24"/>
  <c r="G23"/>
  <c r="G22"/>
  <c r="G21"/>
  <c r="G20"/>
  <c r="D19"/>
  <c r="G19" s="1"/>
  <c r="G18"/>
  <c r="G17"/>
  <c r="G16"/>
  <c r="G15"/>
  <c r="G14"/>
  <c r="G12"/>
  <c r="G11"/>
  <c r="G10"/>
  <c r="G9"/>
  <c r="D8"/>
  <c r="G8" s="1"/>
  <c r="G7"/>
  <c r="G6"/>
  <c r="G5"/>
  <c r="G4"/>
  <c r="G3"/>
  <c r="H110" i="6"/>
  <c r="H111"/>
  <c r="H112"/>
  <c r="H113"/>
  <c r="H114"/>
  <c r="H115"/>
  <c r="H116"/>
  <c r="H117"/>
  <c r="H118"/>
  <c r="H119"/>
  <c r="H120"/>
  <c r="H121"/>
  <c r="H122"/>
  <c r="H123"/>
  <c r="H125"/>
  <c r="H126"/>
  <c r="H127"/>
  <c r="H128"/>
  <c r="H129"/>
  <c r="H130"/>
  <c r="H131"/>
  <c r="H132"/>
  <c r="E49"/>
  <c r="H49" s="1"/>
  <c r="E50"/>
  <c r="E124"/>
  <c r="H124" s="1"/>
  <c r="E18"/>
  <c r="H18" s="1"/>
  <c r="E42"/>
  <c r="H42" s="1"/>
  <c r="E7"/>
  <c r="H100"/>
  <c r="H101"/>
  <c r="H102"/>
  <c r="H103"/>
  <c r="H104"/>
  <c r="H105"/>
  <c r="H106"/>
  <c r="H107"/>
  <c r="H108"/>
  <c r="H109"/>
  <c r="H88"/>
  <c r="H80"/>
  <c r="H81"/>
  <c r="H82"/>
  <c r="H83"/>
  <c r="H84"/>
  <c r="H85"/>
  <c r="H86"/>
  <c r="H87"/>
  <c r="H89"/>
  <c r="H90"/>
  <c r="H91"/>
  <c r="H92"/>
  <c r="H93"/>
  <c r="H94"/>
  <c r="H95"/>
  <c r="H96"/>
  <c r="H97"/>
  <c r="H98"/>
  <c r="H99"/>
  <c r="H79"/>
  <c r="H77"/>
  <c r="H78"/>
  <c r="H75"/>
  <c r="H76"/>
  <c r="H74"/>
  <c r="H73"/>
  <c r="H72"/>
  <c r="H71"/>
  <c r="H57"/>
  <c r="H58"/>
  <c r="H59"/>
  <c r="H60"/>
  <c r="H61"/>
  <c r="H62"/>
  <c r="H63"/>
  <c r="H64"/>
  <c r="H65"/>
  <c r="H66"/>
  <c r="H67"/>
  <c r="H68"/>
  <c r="H69"/>
  <c r="H70"/>
  <c r="H45"/>
  <c r="H46"/>
  <c r="H47"/>
  <c r="H48"/>
  <c r="H50"/>
  <c r="H52"/>
  <c r="H53"/>
  <c r="H54"/>
  <c r="H55"/>
  <c r="H56"/>
  <c r="E51"/>
  <c r="H51" s="1"/>
  <c r="H44"/>
  <c r="H3"/>
  <c r="H4"/>
  <c r="H5"/>
  <c r="H6"/>
  <c r="H7"/>
  <c r="H8"/>
  <c r="H10"/>
  <c r="H11"/>
  <c r="H13"/>
  <c r="H14"/>
  <c r="H15"/>
  <c r="H16"/>
  <c r="H17"/>
  <c r="H19"/>
  <c r="H20"/>
  <c r="H21"/>
  <c r="H22"/>
  <c r="H23"/>
  <c r="H24"/>
  <c r="H25"/>
  <c r="H26"/>
  <c r="H27"/>
  <c r="H28"/>
  <c r="H29"/>
  <c r="H30"/>
  <c r="H31"/>
  <c r="H32"/>
  <c r="H34"/>
  <c r="H35"/>
  <c r="H36"/>
  <c r="H37"/>
  <c r="H38"/>
  <c r="H39"/>
  <c r="H40"/>
  <c r="H41"/>
  <c r="H43"/>
  <c r="H2"/>
  <c r="H9"/>
  <c r="G135" i="7" l="1"/>
  <c r="G1" s="1"/>
</calcChain>
</file>

<file path=xl/sharedStrings.xml><?xml version="1.0" encoding="utf-8"?>
<sst xmlns="http://schemas.openxmlformats.org/spreadsheetml/2006/main" count="5794" uniqueCount="632">
  <si>
    <t>№    п/п</t>
  </si>
  <si>
    <t>Материалы и элементы оборудования для устранения неисправностей (дефектов)</t>
  </si>
  <si>
    <t>Ед. изм.</t>
  </si>
  <si>
    <t>Кол-во</t>
  </si>
  <si>
    <t>Объект кап ремонта</t>
  </si>
  <si>
    <t>м</t>
  </si>
  <si>
    <t>шт</t>
  </si>
  <si>
    <t>кг</t>
  </si>
  <si>
    <t>Стойка ж/б СВ-110</t>
  </si>
  <si>
    <t>Стойка ж/б СВ-95</t>
  </si>
  <si>
    <t>13.1</t>
  </si>
  <si>
    <t>13.2</t>
  </si>
  <si>
    <t>14</t>
  </si>
  <si>
    <t>15</t>
  </si>
  <si>
    <t>Бухгалтерское наименование: ЛЭП-0,4кВ от ЗТП-167 "Торговый центр" до ул.Советская, д.33 Морки
 инв. № 01431173
(ВЛ-0,4 кВ ф. "Детское кафе" от ЗТП №167 пгт. Морки)</t>
  </si>
  <si>
    <t>Загнивание деревянных элементов опор №1,2 сверх допустимой нормы</t>
  </si>
  <si>
    <t>1.1</t>
  </si>
  <si>
    <t>Кронштейн анкерный CS 10,3</t>
  </si>
  <si>
    <t>Зажим анкерный РА 1500</t>
  </si>
  <si>
    <t>Зажим прокалывающий N640</t>
  </si>
  <si>
    <t>1.2</t>
  </si>
  <si>
    <t>Наличие оборванных  проволок, вспучивания верхнего повива провода в пролете опор от №1 до оп. №2</t>
  </si>
  <si>
    <t>Провод СИП2 3Х50+1Х54,6</t>
  </si>
  <si>
    <t>Бугель NB-20</t>
  </si>
  <si>
    <t>Круг г/к 16</t>
  </si>
  <si>
    <t>Полоса 4х20</t>
  </si>
  <si>
    <t>Наконечник ТА 50-10-8</t>
  </si>
  <si>
    <t>Кронштейн У-3</t>
  </si>
  <si>
    <t>Лента бандажная  F207</t>
  </si>
  <si>
    <t>2.1</t>
  </si>
  <si>
    <t>Бухгалтерское наименование: ЛЭП-0,4кВ от ул. Новая КТП 9 до ул Мира д.17, 420 м п. Морки
 инв. № 00076429    
(ВЛ-0,4 кВ ф. "Ж.д. по ул. Мира, д.13" от КТП №9 пгт. Морки)</t>
  </si>
  <si>
    <t>Зажим анкерный DN 123</t>
  </si>
  <si>
    <t>2.2</t>
  </si>
  <si>
    <t>Провод СИП4 4Х16</t>
  </si>
  <si>
    <t>Наконечник ТА 16-10-8</t>
  </si>
  <si>
    <t>Бухгалтерское наименование: ЛЭП-0,4кВ от ГКТП-254 до ул.Комсомольская, д.33 Морки
 инв. № 000003499    
(ВЛ-0,4 кВ ф. "Заготконтора" от ГКТП №254 пгт. Морки)</t>
  </si>
  <si>
    <t>3.1</t>
  </si>
  <si>
    <t>Загнивание деревянных элементов опор №1,2,3,4,5,6 сверх допустимой нормы</t>
  </si>
  <si>
    <t>Зажим поддерживающий PS 1500</t>
  </si>
  <si>
    <t>3.2</t>
  </si>
  <si>
    <t>Наличие оборванных  проволок, вспучивания верхнего повива провода в пролете опор от №1 до оп. №6</t>
  </si>
  <si>
    <t>Бухгалтерское наименование: ЛЭП-0,4кВ от ЗТП-150 "Церковь" до ул.Кудрявцева, д.44 Морки
 инв. № 000003531    
(ВЛ-0,4 кВ ф. "Банк РКЦ" от ЗТП №150 пгт. Морки)</t>
  </si>
  <si>
    <t>4.1</t>
  </si>
  <si>
    <t>Загнивание деревянных элементов опор №1,2,3 сверх допустимой нормы</t>
  </si>
  <si>
    <t>Наличие оборванных  проволок, вспучивания верхнего повива провода в пролете опор от №1 до оп. №3</t>
  </si>
  <si>
    <t>4.2</t>
  </si>
  <si>
    <t>Провод СИП2 3Х35+1Х54,6</t>
  </si>
  <si>
    <t>Наконечник ТА 35-10-8</t>
  </si>
  <si>
    <t>5</t>
  </si>
  <si>
    <t>Бухгалтерское наименование: ЛЭП-0,4кВ от ЗТП-200 до ул.Пушкина, военкомат Морки
 инв. № 00001652
(ВЛ-0,4 кВ ф. "КНС" от ЗТП №200 пгт. Морки)</t>
  </si>
  <si>
    <t>Загнивание деревянных элементов опор №3,4,5,7 сверх допустимой нормы</t>
  </si>
  <si>
    <t>Колпачок К 5</t>
  </si>
  <si>
    <t>Изолятор ТФ-16</t>
  </si>
  <si>
    <t>Траверса ТН 9</t>
  </si>
  <si>
    <t>Хомут Х-1</t>
  </si>
  <si>
    <t>Бухгалтерское наименование: ЛЭП-0,4кВ от ул. Новая КТП 9 до ул Мира д.17, 420 м п. Морки
 инв. № 00076429    
(ВЛ-0,4 кВ ф. "Население" от КТП №9 пгт. Морки)</t>
  </si>
  <si>
    <t>6.1</t>
  </si>
  <si>
    <t>6.2</t>
  </si>
  <si>
    <t>Бухгалтерское наименование: ВЛИ-0,4кВ от КТП-18 ф."ул.Светлая, ул.В.Колумба, ул.Садовая" Морки
 инв. № БП-003949
(ВЛ-0,4 кВ ф. "Пилорама" от КТП №18 пгт. Морки)</t>
  </si>
  <si>
    <t>7.1</t>
  </si>
  <si>
    <t>7.2</t>
  </si>
  <si>
    <t>Бухгалтерское наименование: ЛЭП-0,4кВ от ЗТП-208 до ул.Л.Толстого, д.4 Морки
 инв. № 00007645
(ВЛ-0,4 кВ ф. "Столярный цех" от ЗТП №208 пгт. Морки)</t>
  </si>
  <si>
    <t>8.1</t>
  </si>
  <si>
    <t>8.2</t>
  </si>
  <si>
    <t>Бухгалтерское наименование: ВЛИ-0,4кВ от ЗТП-1 ф."ТЦ "Роза" ул.Пушкина, д.1а Морки
 инв. № БП-004997
(ВЛ-0,4 кВ ф. "Торговый центр "Роза" от ЗТП №1 пгт. Морки)</t>
  </si>
  <si>
    <t>9</t>
  </si>
  <si>
    <t>Загнивание деревянных элементов опор №2 сверх допустимой нормы</t>
  </si>
  <si>
    <t>Бухгалтерское наименование: ЛЭП-0,4кВ от КТП-149 "ДРСУ" до ул.М.Заозерная, д.16 Морки
 инв. № 00007646
(ВЛ-0,4 кВ ф. "ул. Заозерная" от КТП №149 пгт. Морки)</t>
  </si>
  <si>
    <t>10</t>
  </si>
  <si>
    <t>Загнивание деревянных элементов опор №2,3,4,5,6,7,8,9,10,11,12 сверх допустимой нормы</t>
  </si>
  <si>
    <t>Бухгалтерское наименование: ЛЭП-0,4кВ от ЗТП-208 до ул.Л.Толстого, д.4 Морки
 инв. № 00007645
(ВЛ-0,4 кВ ф. "ул. Л.Толстого, Механизаторов, Т.Резервы" от ЗТП №208 пгт. Морки)</t>
  </si>
  <si>
    <t>Загнивание деревянных элементов опор №1, 2, 2-1,2-2,2-3,3,4,5,6,7, 7-1сверх допустимой нормы</t>
  </si>
  <si>
    <t>11</t>
  </si>
  <si>
    <t>Бухгалтерское наименование: ЛЭП-0,4кВ от ГКТП-165 "Райгаз" до ул.Кооперативная, д.16  Морки
 инв. № 00007701    
(ВЛ-0,4 кВ ф. "ул. Новая" от ГКТП №165 пгт. Морки)</t>
  </si>
  <si>
    <t>Загнивание деревянных элементов опор №1,2,3,4,5,6,7 сверх допустимой нормы</t>
  </si>
  <si>
    <t>12.1</t>
  </si>
  <si>
    <t>12.2</t>
  </si>
  <si>
    <t>Наличие оборванных  проволок, вспучивания верхнего повива провода в пролете опор от №1 до оп. №7</t>
  </si>
  <si>
    <t>Бухгалтерское наименование: ЛЭП-0,4кВ от ЗТП-150 "Церковь" до ул.Кудрявцева, д.44 Морки
 инв. № 000003531  
(ВЛ-0,4 кВ ф. "ул. Советская" от ЗТП №150 пгт. Морки)</t>
  </si>
  <si>
    <t>Загнивание деревянных элементов опор №5-1 сверх допустимой нормы</t>
  </si>
  <si>
    <t>Наличие оборванных  проволок, вспучивания верхнего повива провода в пролете опор от №5 до оп. №5-1</t>
  </si>
  <si>
    <t>Бухгалтерское наименование: ЛЭП-0,4кВ от ЗТП-167 "Торговый центр" до ул.Советская, д.33 Морки
 инв. № 01431173
(ВЛ-0,4 кВ ф. "ул. Совесткая" от ЗТП №167 пгт. Морки)</t>
  </si>
  <si>
    <t>Загнивание деревянных элементов опор №1,2,3,5,6,7-1,8-1,11-1 сверх допустимой нормы</t>
  </si>
  <si>
    <t>Бухгалтерское наименование: ВЛ-0,4кВ от ГКТП-11 "Аэропорт" до ул.Сычева, д.52 Морки
 инв. № 14314430
(ВЛ-0,4 кВ ф. "ул. Сычева" от ГКТП №11 пгт. Морки)</t>
  </si>
  <si>
    <t>Загнивание деревянных элементов опор №6-1, 6-2, 6-4, 6-5, 6-6, 6-7, 6-9, 6-10 сверх допустимой нормы</t>
  </si>
  <si>
    <t>Бухгалтерское наименование: ЛЭП-0,4кВ от ЗТП-151 до б.Калинина, здание центральной котельной Морки
 инв. № 000003530
(ВЛ-0,4 кВ ф. "Центральная котельная" от ЗТП №151 пгт. Морки)</t>
  </si>
  <si>
    <t>16</t>
  </si>
  <si>
    <t>Загнивание деревянных элементов опор №4-1,5,6 сверх допустимой нормы</t>
  </si>
  <si>
    <t>Бухгалтерское наименование: ЛЭП-0,4кВ от ЗТП-151 до б.Калинина, школа №1 Морки
 инв. № 00076413
(ВЛ-0,4 кВ ф. "Школа" от ЗТП №151 пгт. Морки)</t>
  </si>
  <si>
    <t>17</t>
  </si>
  <si>
    <t>Загнивание деревянных элементов опор №1,2,3,4,5,3-1,4-1 сверх допустимой нормы</t>
  </si>
  <si>
    <t>Бухгалтерское наименование: ЛЭП-10кВ № 1001 ПС 35/10 "Сотнур" от РП "Кр.Стекловар" до ГКТП-148 Красный Стекловар инв. № 01428335
(от оп. №1 (Л. 1001) до ТП №148)</t>
  </si>
  <si>
    <t>18</t>
  </si>
  <si>
    <t>Загнивание деревянных элементов опор №9,10 сверх допустимой нормы</t>
  </si>
  <si>
    <t>Колпачок К 10</t>
  </si>
  <si>
    <t>Изолятор ШФ-20</t>
  </si>
  <si>
    <t>Траверса ТМ 3</t>
  </si>
  <si>
    <t>Бухгалтерское наименование: ЛЭП-10кВ № 1004 ПС 110/10 "Морки" от оп.19 аб.до ЗТП-208; от оп.48 МРСК до ЗТП-200 Морки инв. № 00007671
(от оп. №55 (Л. 1004) до ТП №200)</t>
  </si>
  <si>
    <t>Загнивание деревянных элементов опор №55 сверх допустимой нормы</t>
  </si>
  <si>
    <t>19</t>
  </si>
  <si>
    <t>Траверс М-8</t>
  </si>
  <si>
    <t>20</t>
  </si>
  <si>
    <t>Бухгалтерское наименование: ВЛ-10кВ фидер №1004 ПС Морки
 инв. № БП-003930
(от оп.№1 (Л. 1004) до ТП №159)</t>
  </si>
  <si>
    <t>Загнивание деревянных элементов опор №3,4,14 сверх допустимой нормы</t>
  </si>
  <si>
    <t>Надставка ТС-1</t>
  </si>
  <si>
    <t>Надставка ТС-56</t>
  </si>
  <si>
    <t>Траверс ТС-3</t>
  </si>
  <si>
    <t>Зажим натяжной болтовой НБ-2-6А</t>
  </si>
  <si>
    <t>Траверса ТМ-60</t>
  </si>
  <si>
    <t>Бухгалтерское наименование: ЛЭП-10кВ № 1007 ПС 110/10 "Морки" от ПС до ЗТП-178 Морки
 инв. № 00001403
(от оп. №60 (Л. 1007) до ТП №9, 165)</t>
  </si>
  <si>
    <t>21</t>
  </si>
  <si>
    <t>Загнивание деревянных элементов опор №60-5 сверх допустимой нормы</t>
  </si>
  <si>
    <t>22</t>
  </si>
  <si>
    <t>Бухгалтерское наименование: ЛЭП-10кВ № 1007 ПС 110/10 "Морки" от ПС до ЗТП-178 Морки
 инв. № 00001403
( от оп. №1 (Л.1007) до оп. №70)</t>
  </si>
  <si>
    <t>Загнивание деревянных элементов опор №12,13,14 сверх допустимой нормы</t>
  </si>
  <si>
    <t>СИП3 1х70</t>
  </si>
  <si>
    <t>Наконечник ТА 70-25-10</t>
  </si>
  <si>
    <t>Разъединитель РЛНД-1-10-II 630 3п с приводом ПРНЗ-10</t>
  </si>
  <si>
    <t>Кронштей РА-1</t>
  </si>
  <si>
    <t>Кронштей РА-2</t>
  </si>
  <si>
    <t>Кронштей РА-3</t>
  </si>
  <si>
    <t>23</t>
  </si>
  <si>
    <t>Бухгалтерское наименование: ЛЭП-10кВ № 1010 ПС 110/10 "Морки" от ЗТП-7 до ГКТП-8, ГКТП-10 Морки
 инв. № БП-003943
(от оп. №4 (Л.1010) абонентский до ТП №226)</t>
  </si>
  <si>
    <t>Загнивание деревянных элементов опор №2,3сверх допустимой нормы</t>
  </si>
  <si>
    <t>Траверса ТМ 1</t>
  </si>
  <si>
    <t>Бухгалтерское наименование: ЛЭП-10кВ № 1001 ПС 35/10 "Филипп-Сола" от КРУН-10кВ ул.Мира до ГКТП-168 Октябрьский инв. № 00000812
(от оп. №1  (Л. 1001)  до ГКТП №168)</t>
  </si>
  <si>
    <t>Загнивание деревянных элементов опор №2,4,24,33 сверх допустимой нормы</t>
  </si>
  <si>
    <t xml:space="preserve">Бухгалтерское наименование: ЛЭП-10кВ № 1001 от ПС 35/10 "Филипп-Сола" до КРУН-10кВ ул.Мира 7154м Октябрьский инв. № 00000765 </t>
  </si>
  <si>
    <t>Загнивание древесины опор выше допустимой нормы (промежуточные)</t>
  </si>
  <si>
    <t>Опора СВ-110</t>
  </si>
  <si>
    <t>Траверса ТМ-1</t>
  </si>
  <si>
    <t>Колпачок К-10</t>
  </si>
  <si>
    <t>Бухгалтерское наименование: ЛЭП-10кВ № 1002 от ПС 35/10 "Коркатовская" до ул.Профсоюзная, 
ЗТП-99 7835м Октябрьский инв. № 00000766</t>
  </si>
  <si>
    <t>24</t>
  </si>
  <si>
    <t>ЗТП-1 400кВА "ул.К.Маркса" Морки инв. № 00000803</t>
  </si>
  <si>
    <t>25</t>
  </si>
  <si>
    <t>ВН-10 кВ</t>
  </si>
  <si>
    <t>Нарушение контактов, дефекты пружинных и передаточных механизмов РУ-10 кВ</t>
  </si>
  <si>
    <t>26</t>
  </si>
  <si>
    <t>ЗТП-2 400кВА Морки инв. № 00000774</t>
  </si>
  <si>
    <t>Нарушение контактов, дефекты пружинных и передаточных механизмов, отсутствие КСО РУ-10 кВ</t>
  </si>
  <si>
    <t>КСО - 10 кВ</t>
  </si>
  <si>
    <t>ЗТП-6 400кВА "База эл.участка" Морки инв. № 00000797</t>
  </si>
  <si>
    <t>27</t>
  </si>
  <si>
    <t>28</t>
  </si>
  <si>
    <t>ЗТП-7 2*250кВА "Лесхоз" Морки инв. № 00000808</t>
  </si>
  <si>
    <t>Нарушение контактов, дефекты пружинных и передаточных механизмов</t>
  </si>
  <si>
    <t>29</t>
  </si>
  <si>
    <t>ЗТП-151 400кВА "бул.Калинина" Морки инв. № 00000794</t>
  </si>
  <si>
    <t>ЗТП-152 400кВА "ул.Шкетана" Морки инв. № 00000786</t>
  </si>
  <si>
    <t>30</t>
  </si>
  <si>
    <t>ЗТП-200 2*400кВА "ЦРБ" Морки инв. № 00000784</t>
  </si>
  <si>
    <t>31</t>
  </si>
  <si>
    <t>ЗТП-233 2*160кВА "Школа" Октябрьский инв. № 00000801</t>
  </si>
  <si>
    <t>32</t>
  </si>
  <si>
    <t>Нарушение контактов, дефекты пружинных и передаточных механизмов, отсутствие КСО</t>
  </si>
  <si>
    <t>ЗТП-248 250кВА+160кВА "Школа" Морки инв. № 00001363</t>
  </si>
  <si>
    <t>33</t>
  </si>
  <si>
    <t>34</t>
  </si>
  <si>
    <t>ЗТП-258 400кВА+250кВА "Детский сад" Морки инв. № 00000788</t>
  </si>
  <si>
    <t>35</t>
  </si>
  <si>
    <t>ЗТП-123 400кВа "ул.Советская" Кр.Стекловар инв. № 00000819</t>
  </si>
  <si>
    <t>ЗТП-15 Килемары инв. № 00000258</t>
  </si>
  <si>
    <t>36</t>
  </si>
  <si>
    <t>Загнивание деревянных элементов двери в ячейках РУ-10 кВ, РУ-0,4 кВ.</t>
  </si>
  <si>
    <t>Круг отрезной 125*0,8*22мм</t>
  </si>
  <si>
    <t>Лист оцинкованный 1,2*250*2500, кг</t>
  </si>
  <si>
    <t>Саморез кровельный 5,5*19</t>
  </si>
  <si>
    <t>Труба профильная 40*20*1,5, кг</t>
  </si>
  <si>
    <t>Труба профильная 40*40*1,5, кг</t>
  </si>
  <si>
    <t>Уголок 75*75, кг</t>
  </si>
  <si>
    <t>Электроды МР-3, d-3 кг</t>
  </si>
  <si>
    <t>Петля накладная</t>
  </si>
  <si>
    <t>Эмаль серая</t>
  </si>
  <si>
    <t>ВЛ-0,4 кВ ф. "ж/д№5,6,11" от ЗТП №22 пгт. Куженер, инв. №00009575 (бухгалтерское наименование:ЛЭП-0,4 кВ от ЗТП-22 до ул. Заречная, д. 493м  Куженер)</t>
  </si>
  <si>
    <t>Укрепление опор №2,5 укосом</t>
  </si>
  <si>
    <t>37.1</t>
  </si>
  <si>
    <t>Опора СВ-95</t>
  </si>
  <si>
    <t>Кронштейн У-4</t>
  </si>
  <si>
    <t>37.2</t>
  </si>
  <si>
    <t>Поверждения неизолированного провода  (наличие оборванных или перегоревших проволок)</t>
  </si>
  <si>
    <t>Кронштейн анкерный CS 10.3 (СА1500)</t>
  </si>
  <si>
    <t>Комплект пром.подвески ES 54-14 Р ВК</t>
  </si>
  <si>
    <t>Лента бандажная F207</t>
  </si>
  <si>
    <t>Скрепа NB 20</t>
  </si>
  <si>
    <t>Провод СИП-2 3*50+1*54,6</t>
  </si>
  <si>
    <t>Зажим ответвительный Р645</t>
  </si>
  <si>
    <t>ЛЭП-0,4кВ от ЗТП-3 до ул.Советская, д.150 Оршанка, инв. №БП-004980</t>
  </si>
  <si>
    <t>38</t>
  </si>
  <si>
    <t>Повреждения неизолированного провода (вспучивание верхнего повива провода, наличие следов перекрытия)</t>
  </si>
  <si>
    <t>Провод СИП-2 3*95+1*70</t>
  </si>
  <si>
    <t>Зажим ответвительный Р 70</t>
  </si>
  <si>
    <t>ГКТП-6 250кВА "Точка" Советский инв. № 00000391</t>
  </si>
  <si>
    <t>39</t>
  </si>
  <si>
    <t>Загнивание деревянных элементов ограждения территории  трансформаторной подстанции</t>
  </si>
  <si>
    <t>Саморезы, шт</t>
  </si>
  <si>
    <t>Труба профильная 40х20х1,5, м</t>
  </si>
  <si>
    <t>Электроды, кг</t>
  </si>
  <si>
    <t>Профнастил С9 оцинкованный 0,45 Н-1,175,</t>
  </si>
  <si>
    <t>Круг отрезной</t>
  </si>
  <si>
    <t>Труба профильная 60х40х2,</t>
  </si>
  <si>
    <t>Цемент 400</t>
  </si>
  <si>
    <t>Песок</t>
  </si>
  <si>
    <t>Дверные ручки</t>
  </si>
  <si>
    <t>Навесной замок</t>
  </si>
  <si>
    <t xml:space="preserve">Петля дверная </t>
  </si>
  <si>
    <t>Петля ушко для навесного замка</t>
  </si>
  <si>
    <t>ГКТП-9 250кВА "ДК" Советский инв. № 00000363</t>
  </si>
  <si>
    <t>40</t>
  </si>
  <si>
    <t>КТП-10/0,4 №337 мощностью 400кВА п.Советский, ул.Зеленая, примерно в 75м от д.8 по направлению на север инв. № БП-004887</t>
  </si>
  <si>
    <t>41</t>
  </si>
  <si>
    <t>ЛЭП-6кВ № 616 от ПС 110/6кВ "Лесная" п.Речной до ЗТП-8 Куяр инв.№00001541</t>
  </si>
  <si>
    <t>Износ провода, замена ВЛ на ВЛИ-6 кВ оп.№60-73 ф.616 ПС Лесная; установка РЛНД на оп.№60 (для оперативных переключений)</t>
  </si>
  <si>
    <t>СИП3-1х70 (строительная длина)</t>
  </si>
  <si>
    <t>РЛНД-630А</t>
  </si>
  <si>
    <t>Кроштейн РА-1</t>
  </si>
  <si>
    <t>Кроштейн РА-3</t>
  </si>
  <si>
    <t>Кроштейн РА-2</t>
  </si>
  <si>
    <t>Изолятор ЛК 70/10-И-3ГС</t>
  </si>
  <si>
    <t>Серьга СРС-7-16</t>
  </si>
  <si>
    <t>Траверса ТМ 77</t>
  </si>
  <si>
    <t>ЛЭП-10кВ № 1005 от ПС 110/10кВ "Медведево" до ЗТП-6 "Марийскавтодор" Медведево инв.№00001565</t>
  </si>
  <si>
    <t>Износ провода, замена провода на СИП ВЛ-10 кВ головного участка</t>
  </si>
  <si>
    <t>СИП-3 1х95</t>
  </si>
  <si>
    <t>Серьга СРС-7-16-1</t>
  </si>
  <si>
    <t>Звено промежуточное ПРТ-7-1</t>
  </si>
  <si>
    <t>ЛЭП-10кВ № 1006 от ПС 110/10кВ "Медведево" до ЗТП-29 кот.1005 Медведево инв.№00001570</t>
  </si>
  <si>
    <t>ЛЭП-10кВ № 1010 от ПС 110/10кВ "Медведево" до ЗТП-20 Медведево инв.№00001560</t>
  </si>
  <si>
    <t>ЛЭП-10кВ № 1011 от ПС 110/10 "Пемба" до ГКТП-7, КТП-4  Пемба инв. №14314158</t>
  </si>
  <si>
    <t>Загнивание деревянной опоры на ВЛ-10 кВ оп.№6</t>
  </si>
  <si>
    <t>СВ-110</t>
  </si>
  <si>
    <t>Трансформаторная подстанция, РМЭ, Медведевский район, пос.Устье-Кундыш, 100 м на юго-запад от главного корпуса пионерского лагеря имени С.Тюленина инв.№00001594</t>
  </si>
  <si>
    <t>Не работает привод РУ-10 кВ ГКТП-Устье-Кундыш</t>
  </si>
  <si>
    <t>ВН-400А</t>
  </si>
  <si>
    <t>ЛЭП-10кВ № 1011 от ПС 110/10 "Пемба" до ГКТП-7, КТП-4  Пемба инв.№143143158</t>
  </si>
  <si>
    <t>Не работает привод КРУН-МВ КТП-6 ф.1011 ПС Пемба. Замена опоры №19 (продольные трещины в теле опоры)</t>
  </si>
  <si>
    <t>КСО (ПКТ)</t>
  </si>
  <si>
    <t xml:space="preserve">СВ 110 </t>
  </si>
  <si>
    <t>РП-2 Медведево инв.№00000183</t>
  </si>
  <si>
    <t>Износ оборудования, требуется установка ячеек</t>
  </si>
  <si>
    <t>КСО с ВВ</t>
  </si>
  <si>
    <t>КСО с ВН</t>
  </si>
  <si>
    <t>Трансформаторная подстанция № 17, РМЭ, Медведевский район, пгт. Медведево ул. Юбилейная, примерно в 25 м от д.6 по направлению на север инв.№00000176</t>
  </si>
  <si>
    <t>Загнивание деревянных элементов двери в ячейке РУ-10/0,4 кВ, ячейках трансформатора.</t>
  </si>
  <si>
    <t>Труба 40х20х1,5 м</t>
  </si>
  <si>
    <t>Уголок 50х50х5, м</t>
  </si>
  <si>
    <t>Электроды МР-3, кг</t>
  </si>
  <si>
    <t>Железо оцинкованное</t>
  </si>
  <si>
    <r>
      <t>м</t>
    </r>
    <r>
      <rPr>
        <vertAlign val="superscript"/>
        <sz val="11"/>
        <color theme="1"/>
        <rFont val="Times New Roman"/>
        <family val="1"/>
        <charset val="204"/>
      </rPr>
      <t>2</t>
    </r>
  </si>
  <si>
    <t>саморез кровельный 5,5х19</t>
  </si>
  <si>
    <t xml:space="preserve">Петля для металлических дверей APECS 140х20-B (пакет) 29944 </t>
  </si>
  <si>
    <t>Задвижка оцинкованная ALBERTS d14x85x40x176 мм 204815</t>
  </si>
  <si>
    <t>Дверная ручка Шепард Ригель-А-280 (черная) 15992</t>
  </si>
  <si>
    <t>Запорный ригельный засов VORMANN 160х65х2,5 мм, оцинкованный 00105 160 Z</t>
  </si>
  <si>
    <t>Трансформаторная подстанция № 18, РМЭ, Медведевский район, пгт. Медведево ул. Школьная, примерно в 54 м от д.13 по направлению на северо-восток инв.№БП-005548</t>
  </si>
  <si>
    <t>Трансформаторная подстанция № 19, РМЭ, Медведевский район, пгт. Медведево ул. Терешковой, примерно в 49 м от д.6 по направлению на запад инв.№00000057</t>
  </si>
  <si>
    <t xml:space="preserve">Загнивание деревянных элементов двери в ячейке РУ-10/0,4 кВ, ячейках трансформатора. Перекрытие  крыши ( дефект кровли крыши) подрядной организацией. </t>
  </si>
  <si>
    <t>Трансформаторная подстанция № 23, РМЭ, Медведевский район, пгт. Медведево ул. Медведево, примерно в 10 м от д.31 по направлению на запад инв.№БП-005549</t>
  </si>
  <si>
    <t>Закрытая трансформаторная подстанция № 28, РМЭ, Медведевский район, пгт.Медведево, ул.Комсомольская, примерно в 19 м от д.36 по направлению на восток инв.№00000114</t>
  </si>
  <si>
    <t>ЛЭП-0,4кВ от ЗТП-14 до ул.Новая, д.25 Новый Торъял
(ВЛ-0,4 кВ фидер-"ул. Рабочая, ул. Новая")
 инв. № 01428048</t>
  </si>
  <si>
    <t>Жалобы потребителей на качество электроэнергии. Наличие проводов в  неудовлетворительном состоянии (вспучивание, оплавление). Провода не удовлетворяют нагрузочному значению.</t>
  </si>
  <si>
    <t>Провод СИП2-3х35+1х54,6</t>
  </si>
  <si>
    <t>Ответвительный зажим P 645</t>
  </si>
  <si>
    <t>Зажим анкерный PA 1500</t>
  </si>
  <si>
    <t xml:space="preserve">Лента бандажная F 207 </t>
  </si>
  <si>
    <t>Бугель NB 20</t>
  </si>
  <si>
    <t>Стяжной хомут E778</t>
  </si>
  <si>
    <t>Комплект промежуточной подвески ES 1500</t>
  </si>
  <si>
    <t>Стойка СВ-95</t>
  </si>
  <si>
    <t>Анкерный кронштейн CS 10.3</t>
  </si>
  <si>
    <t>ЛЭП-0,4кВ от ГКТП-7 до ул.Строителей, д.1 Новый Торъял 
(ВЛ-0,4 кВ ф.№2 "ул.Строителей" от ГКТП №7 пгт.Новый Торъял)
 инв. № 00-000563</t>
  </si>
  <si>
    <t xml:space="preserve">Наличие проводов в  неудовлетворительном состоянии (вспучивание, оплавление) от ГКТП №7 до опоры №10.  </t>
  </si>
  <si>
    <t>Провод СИП 2-3х50+1х54,6</t>
  </si>
  <si>
    <t>Провод СИП4-2х16</t>
  </si>
  <si>
    <t>Кронштейн анкерный CS10.3</t>
  </si>
  <si>
    <t>Лента бандажная F 207</t>
  </si>
  <si>
    <t>Кронштейн анкерный СА 16</t>
  </si>
  <si>
    <t>Изолированный наконечник (Нилед R50)</t>
  </si>
  <si>
    <t>Хомут стяжной Е 778</t>
  </si>
  <si>
    <t>ЛЭП-0,4кВ от ЗТП-4 до ул.Советская, склад сельхозпродуктов райпо Новый Торъял
(ВЛ-0,4 кВ ф.№7 "ул.Советская" от ЗТП №4 пгт.Новый Торъял)
 инв. № 001428094</t>
  </si>
  <si>
    <t>Провод СИП2-3х70+1х54,6</t>
  </si>
  <si>
    <t>Провод СИП4-4х25</t>
  </si>
  <si>
    <t>Ответвительный зажим P 70</t>
  </si>
  <si>
    <t>ЛЭП-0,4кВ от ЗТП-9 до ул.Октябрьская, д.20 Мари-Турек
ВЛ-0,4 кВ от ЗТП №9(Л.1005), ф. "Автовокзал" пгт.Мари-Турек 
Инв. № 01428008</t>
  </si>
  <si>
    <t xml:space="preserve">Наличие проводов в  неудовлетворительном состоянии (вспучивание, оплавление). </t>
  </si>
  <si>
    <t>Провод СИП2 3х50+1х54,6</t>
  </si>
  <si>
    <t>Провод СИП4 2х16</t>
  </si>
  <si>
    <t>Подвеска промежуточная ES 1500E</t>
  </si>
  <si>
    <t>Зажим прокалывающий Р 645</t>
  </si>
  <si>
    <t>Кронштейн анкерный CS 10.3</t>
  </si>
  <si>
    <t>ЛЭП-0,4кВ от ЗТП-9 до ул.Октябрьская, д.20 Мари-Турек
ВЛ-0,4 кВ от ЗТП №9(Л.1005), ф. "Окябрская16, 18, 20" пгт.Мари-Турек 
Инв. № 01428008</t>
  </si>
  <si>
    <t>Провод СИП2 3х35+1х54,6</t>
  </si>
  <si>
    <t>Зажим ответвительный P 70</t>
  </si>
  <si>
    <t>ЛЭП-10кВ № 1002 от ПС "Мари-Турек" до ЗТП-17 Мари-Турек (опора №40)
Инв. № 01428018</t>
  </si>
  <si>
    <t>Стойка СВ-110</t>
  </si>
  <si>
    <t xml:space="preserve">Территория административного здания, РМЭ, Параньгинский район, пос. Параньга, ул. Советская, д.53а
</t>
  </si>
  <si>
    <t>Загнивание деревянных элементов ограждения территории административного здания Параньгинского электроучастка.</t>
  </si>
  <si>
    <t>Профнастил С9 оцинкованный 0,45 Н-1,175, шт</t>
  </si>
  <si>
    <t>ВЛ-0,4кВ от ГКТП-26 ф."ул. 40 лет Победы"  Сернур
 инв. № БП-005035</t>
  </si>
  <si>
    <t>Жалобы потребителей на качество электроэнергии. Наличие оборванных проволок в пролетах опор №1-13.</t>
  </si>
  <si>
    <t>Провод СИП-2 3x35+1x54,6</t>
  </si>
  <si>
    <t>Провод СИП-4 2x16</t>
  </si>
  <si>
    <t>Комплект промежуточной подвески  ES 1500</t>
  </si>
  <si>
    <t>Зажим ответвительный P 645</t>
  </si>
  <si>
    <t>ЛЭП-0,4кВ от ГКТП-16 до ул.Солнечная, д.14 Сернур  (ВЛ-0,4 кВ фидер-4 "ул.Йывана Кырли")  инв. № 01428135</t>
  </si>
  <si>
    <t>Провод СИП-2 3x50+1x54,6</t>
  </si>
  <si>
    <t>ЛЭП-0,4кВ от ЗТП-5 до ул.Мичурина, д.28 Мари-Турек 
ВЛ-0,4 кВ от ЗТП №5(Л.1002), ф."Гагарина" пгт.Мари-Турек 
Инв. № 01427996</t>
  </si>
  <si>
    <t>Провод СИП4 4х16</t>
  </si>
  <si>
    <t>ЛЭП-0,4кВ от ГКТП-2 до ул.Мосолова, д.80 Мари-Турек 
ВЛ-0,4 кВ от ГКТП №2 (Л.1005), ф."ул.Мосолова" пгт.Мари-Турек
Инв. № 01428000</t>
  </si>
  <si>
    <t>Жалобы потребителей на качество электроэнергии.</t>
  </si>
  <si>
    <t>Провод СИП4 4х25</t>
  </si>
  <si>
    <t>Зажим прокалывающий Р645</t>
  </si>
  <si>
    <t>Наконечни ТА-70-10-12</t>
  </si>
  <si>
    <t>3 фазный автоматический выключатель 160А</t>
  </si>
  <si>
    <t>ЛЭП-0,4кВ от ЗТП-5 до ул.Мичурина, д.28 Мари-Турек 
ВЛ-0,4 кВ от ЗТП №5(Л.1002), ф."Советская" пгт.Мари-Турек 
Инв. № 01427996</t>
  </si>
  <si>
    <t>3 фазный автоматический выключатель 100А</t>
  </si>
  <si>
    <t>Бухгалтерское наименование: ЛЭП-0,4кВ от ГКТП-13 до улРассвет, д.28  Параньга
(ВЛ-0,4 кВ ф.№3 "Садовая" от ГКТП №13(Л.1012) пгт. Параньга)
 инв. № 01427940</t>
  </si>
  <si>
    <t>Наличие оборванных  проволок, вспучивания верхнего повива провода в пролете опор от оп. №1 до оп. №21</t>
  </si>
  <si>
    <t>Зажим прокалывающий Р 616</t>
  </si>
  <si>
    <t>Зажим прокалывающий Р70</t>
  </si>
  <si>
    <t>Лента бандажная  F207, м</t>
  </si>
  <si>
    <t>Наконечник ТА 50-10-9</t>
  </si>
  <si>
    <t>Провод СИП2 4х16</t>
  </si>
  <si>
    <t>Провод СИП2 3х50+1х54,6, м</t>
  </si>
  <si>
    <t>Провод СИП2 2х16</t>
  </si>
  <si>
    <t>ГКТП-16 630кВА "Сельхозхимия" Мари-Турек
Инв. № 14314634</t>
  </si>
  <si>
    <t>Отсутствует возможность выполнить оперативные переключения и отключения в ячейке РУ-10 к.В под нагрузкой</t>
  </si>
  <si>
    <t>Выключатель нагрузки ВНА-16</t>
  </si>
  <si>
    <t>ЗТП-1-630кВА "Администрация" Мари-Турек
Инв. № 01427820</t>
  </si>
  <si>
    <t>Камера КСО с выключателем нагрузки</t>
  </si>
  <si>
    <t>ЗТП-2 400кВА Сернур                                                                                                                        
 инв. № 01427866</t>
  </si>
  <si>
    <t>Замена дверей в связи с рассыханием, короблением, перекосом и провисанием дверных полотен  в ячейке РУ-10кВ, РУ-0,4 кВ, камерах трансформаторов.</t>
  </si>
  <si>
    <t>Лист железный оцинкованный гладкий толщина - 0,6 мм</t>
  </si>
  <si>
    <t>м2</t>
  </si>
  <si>
    <t>Круг отрезной 125х0,8х22,2</t>
  </si>
  <si>
    <t>Пробой-ушко прямое 40х75</t>
  </si>
  <si>
    <t>Петля приварная каплевидная 22х110</t>
  </si>
  <si>
    <t xml:space="preserve">Ручка-скоба </t>
  </si>
  <si>
    <t>ЗТП-8 2*400кВА Сернур                                                                                                                       
 инв. № 01427876</t>
  </si>
  <si>
    <t>ЗТП-36 250кВА Сернур                                                                                                                          
 инв. № 01427877</t>
  </si>
  <si>
    <t>ЛЭП-0,4кВ от ЗТП-1 до ул.Больничная, КНС Новый Торъял
(КЛ-0,4 кВ ф.№5 "Водозабор резерв" от ЗТП №1 пгт.Новый Торъял)
 инв. № 01428085</t>
  </si>
  <si>
    <t>Сопротивление изоляции кабеля в неудовлетворительном состоянии.</t>
  </si>
  <si>
    <t>Кабель АВБбШв-4х50</t>
  </si>
  <si>
    <t>Бухгалтерское наименование: ЛЭП-0,4кВ от ЗТП-19 "Панельн.дом" до Центрального микрорайона, д.2 Козьм.
 инв. №01427159 
(КЛ-0,4кВ ф. "Ц.микрорайон, д.2" от ЗТП №19, Козьмодемьянск")</t>
  </si>
  <si>
    <t xml:space="preserve">Повреждена "0" жила кабеля, требуется полная замена. </t>
  </si>
  <si>
    <t>ААШв 4х95</t>
  </si>
  <si>
    <t>Наконечник кабельный ТМЛс 95–10</t>
  </si>
  <si>
    <t>Муфта 4КВТп -70/120</t>
  </si>
  <si>
    <t>Труба ПНД  Д 110 * 4,2</t>
  </si>
  <si>
    <t>2.1.</t>
  </si>
  <si>
    <t>Бухгалтерское наименование: ЗТП-3 400кВА "Михайлова" Козьмодемьянск.
 инв.№01427011</t>
  </si>
  <si>
    <t xml:space="preserve">Повреждение (коррозия) дверей, повреждение запорных устройств дверей
1. Двери РУ-10кВ- высота 2560мм, ширина 1530мм
2. Двери РУ-0,4кВ- высота 2360мм, ширина 1000 мм
3. Двери ячеек Т-1- высота 2360мм, ширина 1640 мм </t>
  </si>
  <si>
    <t xml:space="preserve">Лист холоднокатаный 2х1250х2500 </t>
  </si>
  <si>
    <t xml:space="preserve">Уголок г/к 50х50х5 </t>
  </si>
  <si>
    <t xml:space="preserve">Труба э/с профильная 40х20х1,5 </t>
  </si>
  <si>
    <t xml:space="preserve">Труба э/с профильная 40х40х1,5 </t>
  </si>
  <si>
    <t>Электроды МР-3, d 3</t>
  </si>
  <si>
    <t>Круг отрезной А 125х1,0х22</t>
  </si>
  <si>
    <t>Знак W08 «Внимание! опасность поражения электрическим током» (металл, сторона 300 мм)</t>
  </si>
  <si>
    <t>Знак (плакат) «Стой напряжение», S06 (металл, 300х150 мм)</t>
  </si>
  <si>
    <t>2.2.</t>
  </si>
  <si>
    <t>Неисправность привода (привод не отключает выключатель); состояние дугогасительных камер- неудовлетвор.; вертикальность и надежность крепления рамы выключателя -повреждена; состояние фарфоровых опорных (трещины, сколы) изоляторов и патронов.</t>
  </si>
  <si>
    <t>Шкаф с выключателем нагрузки ВНА-10/630 типа ШВВ; (стандартный размер)</t>
  </si>
  <si>
    <t>Проходные изоляторы ИПУ-10/630-7,5 УХЛ1</t>
  </si>
  <si>
    <t>Опорный изолятор ИО-10-3</t>
  </si>
  <si>
    <t xml:space="preserve">Алюминиевая прямоугольная шина АД31Т 8х60 мм </t>
  </si>
  <si>
    <t>Бухгалтерское наименование: ЗТП-7 2*400кВА "Школа №3" Козьмодемьянск.
 инв.№01429557</t>
  </si>
  <si>
    <t xml:space="preserve">Повреждение (коррозия) дверей, повреждение запорных устройств дверей
1. Двери РУ-10кВ- высота 2530мм, ширина 1500мм
2. Двери РУ-0,4кВ- высота 2500мм, ширина 1000 мм
3. Двери ячеек Т-1- высота 2100мм, ширина 2120 мм 
4.Двери ячеек Т-2- высота 2100мм, ширина 2120 мм </t>
  </si>
  <si>
    <t>4.1.</t>
  </si>
  <si>
    <t>Бухгалтерское наименование: ЗТП-13 250кВА "Матросова" Козьмодемьянск.
 инв.№01429445</t>
  </si>
  <si>
    <t xml:space="preserve">Повреждение (коррозия) дверей, повреждение запорных устройств дверей
1. Двери РУ-10кВ- высота 1890мм, ширина 730мм
2. Двери РУ-0,4кВ- высота 1940мм, ширина 800 мм
3. Двери ячеек Т-1- высота 2100мм, ширина 2180 мм </t>
  </si>
  <si>
    <t>4.2.</t>
  </si>
  <si>
    <t>Шкаф с выключателем нагрузки ВНА-10/630 типа ШВВ (800 × 800 × 1900) (малогабаритный размер)</t>
  </si>
  <si>
    <t>Бухгалтерское наименование: ЗТП-15 2*630кВА "Второй мрн" Козьмодемьянск.
 инв.№01427039</t>
  </si>
  <si>
    <t xml:space="preserve">Повреждение (коррозия) дверей, повреждение запорных устройств дверей
1. Двери РУ-10кВ- высота 2320мм, ширина 1440мм
2. Двери РУ-0,4кВ- высота 1850мм, ширина 1000 мм
3. Двери ячеек Т-1- высота 2300мм, ширина 1650 мм 
4.Двери ячеек Т-2- высота 2300мм, ширина 1650 мм </t>
  </si>
  <si>
    <t>Бухгалтерское наименование: ЗТП-10 320кВА+250кВА "Дом АТП" Козьмодемьянск
 инв.№01427040</t>
  </si>
  <si>
    <t xml:space="preserve">Повреждение (коррозия) дверей, повреждение запорных устройств дверей
1. Двери РУ-10кВ- высота 3100мм, ширина 1630мм
2. Двери РУ-0,4кВ- высота 2500мм, ширина 1000 мм
3. Двери ячеек Т-1- высота 2560мм, ширина 1750 мм 
4.Двери ячеек Т-2- высота 2560мм, ширина 1750 мм </t>
  </si>
  <si>
    <t>Бухгалтерское наименование: ЗТП-26 400кВА "Пролетарская" Козьмодемьянск.
 инв.№ 01429733</t>
  </si>
  <si>
    <t>Повреждение крыши здания, кровли</t>
  </si>
  <si>
    <t xml:space="preserve">Линокром ТКП  (1х10м2) рул </t>
  </si>
  <si>
    <t xml:space="preserve">Праймер битумный №01, ведро 20 л </t>
  </si>
  <si>
    <t xml:space="preserve">Битумная кисть-макловица, 70х170мм </t>
  </si>
  <si>
    <t>Бухгалтерское наименование: ЗТП-76 2*250кВА "КНС" Козьмодемьянск.
 инв.№ 01427249</t>
  </si>
  <si>
    <t>9.1</t>
  </si>
  <si>
    <t>Бухгалтерское наименование: ВЛ-0,4кВ от ЗТП-73 "Комсомольская" ф."1 мая 3 линия"  Козьм.
Инв. №000009306     
(ВЛ-0,4 кВ ф. "ул.1 мая 3,4 линия" от ЗТП №73 г.Козьмодемьянск)</t>
  </si>
  <si>
    <t>Ширина продольных трещин (для железобетонных) более 0,6мм (оп. №9;13.1;9.1;9.2); 
продольное оголение поперечной арматуры (для железобетонных) длиной более 1 м (оп. №9;13.1;9.1;9.2); 
пористый бетон. щель вдоль стойки (для железобетонных) на оп. №9;13.1;9.1;9.2</t>
  </si>
  <si>
    <t>9.2</t>
  </si>
  <si>
    <t>Выцвели условные обозначения, нумерации опор, предупредительных плакатов или знаков по всей длине фидера.</t>
  </si>
  <si>
    <t>Краска черная (аэрозоль)</t>
  </si>
  <si>
    <t>бал.</t>
  </si>
  <si>
    <t>9.3</t>
  </si>
  <si>
    <t>Сечение магистрального провода не соответствует нагрузке от оп.№9 до оп.№17; (наличие оборванных или перегоревших проволок, вспучивания верхнего повива провода)</t>
  </si>
  <si>
    <t>Провод СИП-2 3х70+1х54,6+2х16</t>
  </si>
  <si>
    <t>Провод СИП-4, 4х16</t>
  </si>
  <si>
    <t>Провод СИП-4, 2х16</t>
  </si>
  <si>
    <t>Комплект промежуточной подвески ЕS 1500</t>
  </si>
  <si>
    <t>Натяжной зажим PA1500</t>
  </si>
  <si>
    <t>Натяжной зажим DN123</t>
  </si>
  <si>
    <t>Зажим Р72</t>
  </si>
  <si>
    <t>Кронштейн СА16</t>
  </si>
  <si>
    <t>Зажим ответвительный P645</t>
  </si>
  <si>
    <t>Зажим ответвительный P616</t>
  </si>
  <si>
    <t>Анкерное кольцо 8х60</t>
  </si>
  <si>
    <t>Стяжной хомут E 778</t>
  </si>
  <si>
    <t>Заземляющий проводник ЗП6</t>
  </si>
  <si>
    <t>Металлическая лента F 207</t>
  </si>
  <si>
    <t>Бугель NB20</t>
  </si>
  <si>
    <t>Соединительный зажим MJPT 70 (ВК)</t>
  </si>
  <si>
    <t>Сталь круглая d 16 ,(м)</t>
  </si>
  <si>
    <t>Сталь полосовая 4х20мм</t>
  </si>
  <si>
    <t>Сталь круглая d 10 ,(м)</t>
  </si>
  <si>
    <t>10.1</t>
  </si>
  <si>
    <t>Бухгалтерское наименование: ВЛ-0,4кВ от ГКТП-23 "АТП" до ул.Гагарина, д.43  Козьм.
Инв. №14314707    
(ВЛ-0,4 кВ ф. "ул.Гагарина" от ГКТП №23 г.Козьмодемьянск)</t>
  </si>
  <si>
    <t>Ширина продольных трещин (для железобетонных) более 0,6мм (оп. №4,18,19,20,21); 
продольное оголение поперечной арматуры (для железобетонных) длиной более 1 м (оп. №4,18,19,20,21); 
пористый бетон. щель вдоль стойки (оп. №4,18,19,20,21)</t>
  </si>
  <si>
    <t>10.2</t>
  </si>
  <si>
    <t>10.3</t>
  </si>
  <si>
    <t>Сечение магистрального провода не соответствует нагрузке от ГКТП-23 до оп.№4 до №21; (наличие оборванных или перегоревших проволок, вспучивания верхнего повива провода)</t>
  </si>
  <si>
    <t>Провод СИП-4, 4х35</t>
  </si>
  <si>
    <t>Изолированный наконечник CPTA R70</t>
  </si>
  <si>
    <t>Гофрированная труба D90</t>
  </si>
  <si>
    <t>11.1</t>
  </si>
  <si>
    <t>Бухгалтерское наименование: ЛЭП-0,4кВ от ЗТП-1 "Гараж КЭТС" до ул.Свердлова, д.51а Козьм.
Инв.01427054    
(ВЛ-0,4 кВ ф. "ул.Лихачева-Свердловва" от ЗТП №1, г.Козьмодемьянск)</t>
  </si>
  <si>
    <t>Загнивание деревянных элементов опор №№5;5.1;5.2 сверх допустимых норм</t>
  </si>
  <si>
    <t>11.2</t>
  </si>
  <si>
    <t>Сечение провода не соответствует нагрузке</t>
  </si>
  <si>
    <t>Зажим ответвительный P640</t>
  </si>
  <si>
    <t>12</t>
  </si>
  <si>
    <t>Бухгалтерское наименование: ЛЭП-0,4кВ от ЗТП-3 "Михайлова" до ул.Михайлова, д.51 Козьм.
Инв.№01427051    
(ВЛ-0,4 кВ ф. "ул.Михайлова-Чернышевского" от ЗТП №3, г.Козьмодемьянск)</t>
  </si>
  <si>
    <t>Загнивание деревянных элементов опор №№29;28.1;28.2 сверх допустимых норм</t>
  </si>
  <si>
    <t>Уголок 50х50</t>
  </si>
  <si>
    <t>Изоляторы  ТФ-20</t>
  </si>
  <si>
    <t>Гайка М10</t>
  </si>
  <si>
    <t>Гайка М16</t>
  </si>
  <si>
    <t>Бухгалтерское наименование: ЛЭП-0,4кВ от ЗТП-21 "РОВД" до ул.Гагарина, д.61 Козьм.
Инв. №01427153     
(ВЛ-0,4 кВ ф. "Налоговая" от ЗТП №21 г.Козьмодемьянск)</t>
  </si>
  <si>
    <t>Сечение магистрального провода не соответствует нагрузке от оп.№1 до оп.№6; (наличие оборванных или перегоревших проволок, вспучивания верхнего повива провода)</t>
  </si>
  <si>
    <t>Провод СИП-2 3х50+1х54,6</t>
  </si>
  <si>
    <t>Изолированный наконечник CPTA R50</t>
  </si>
  <si>
    <t>Соединительный зажим MJPT 50 (ВК)</t>
  </si>
  <si>
    <t>Бухгалтерское наименование: ЛЭП-10кВ № 1004 от ПС 110/10 "Козьмодемьянск" до ЗТП-1 "Гараж КЭТС"  Козьм. 
инв. №14315083</t>
  </si>
  <si>
    <t>Повреждения несущей площадки разъединителя (изгибы, коррозионный износ).
Люфт в приводе выше допустимого.
Коррозия токоведущих частей (оп.№11.5;№11.1;№11.19.5).</t>
  </si>
  <si>
    <t>Разъединитель РЛНД-10 + площадка</t>
  </si>
  <si>
    <t>Бухгалтерское наименование: ЛЭП-10кВ № 1013 от ПС 110/10кВ "Козьмодемьянск" до ЗТП-52 "Кот.0505" Козьм 
инв. №14314931</t>
  </si>
  <si>
    <t>Повреждения несущей площадки разъединителя (изгибы, коррозионный износ).
Люфт в приводе выше допустимого.
Коррозия токоведущих частей (оп.№11;№35).</t>
  </si>
  <si>
    <t>КЭСР</t>
  </si>
  <si>
    <t>СВЭСР</t>
  </si>
  <si>
    <t>МЭСР</t>
  </si>
  <si>
    <t>ЦЭСР</t>
  </si>
  <si>
    <t>Цена</t>
  </si>
  <si>
    <t>Анкерный болт с кольцом М6 8х60 (100шт/уп)</t>
  </si>
  <si>
    <t>Анкерное кольцо 8х60 (Анкерный болт с кольцом)</t>
  </si>
  <si>
    <t>ТЕХНОЛОГИЧЕСКОЕ ПРИСОЕДИНЕНИЕ</t>
  </si>
  <si>
    <t>Зажим прокалывающий P 616</t>
  </si>
  <si>
    <t>Зажим ответвительный N 640</t>
  </si>
  <si>
    <t>Зажим ответвительный P 72</t>
  </si>
  <si>
    <t>Заземляющий проводник ЗП-6</t>
  </si>
  <si>
    <t>за упаковку 30 м</t>
  </si>
  <si>
    <t>Наконечник изолированный CPTA R 50</t>
  </si>
  <si>
    <t>Наконечник изолированный CPTA R 70</t>
  </si>
  <si>
    <t>Полимерный изолятор ЛК 70/10-И-3 ГС</t>
  </si>
  <si>
    <t>?</t>
  </si>
  <si>
    <t>Изолятор  ТФ-20</t>
  </si>
  <si>
    <t>Колпачок К-5</t>
  </si>
  <si>
    <t>Изолятор полимерный ЛК 70/20-4 ГС</t>
  </si>
  <si>
    <t>Кронштейн анкерный CA 16</t>
  </si>
  <si>
    <t>Узел крепления укоса У-3</t>
  </si>
  <si>
    <t>Узел крепления укоса У-4</t>
  </si>
  <si>
    <t>Круг отрезной 180*2*22мм</t>
  </si>
  <si>
    <t>Выключатель автоматический 2п ВА47-29 25А</t>
  </si>
  <si>
    <t>Выключатель автоматический 3п ВА47-29 32А</t>
  </si>
  <si>
    <t>Скрепа NC20</t>
  </si>
  <si>
    <t>Щит ЩУРн-П 3/11</t>
  </si>
  <si>
    <t>Счетчик 1ф CE102 R5.1 145-J 5/60</t>
  </si>
  <si>
    <t>Счетчик 3ф ЦЭ6803В 1 230В 10-100А 4пр М7 Р32</t>
  </si>
  <si>
    <t>Разъединитель РЛНД-10</t>
  </si>
  <si>
    <t>Круг отрезной 180x2х22.2 мм</t>
  </si>
  <si>
    <t>Круг отрезной А 125х1.0х22.2</t>
  </si>
  <si>
    <t>Наконечник ТА-70-10-12</t>
  </si>
  <si>
    <t>Провод СИП-4 2х16</t>
  </si>
  <si>
    <t>Провод СИП-2 3х95+1х70</t>
  </si>
  <si>
    <t>Провод СИП-2 3х35+1х54,6</t>
  </si>
  <si>
    <t>Провод СИП-2 3х70+1х54,6</t>
  </si>
  <si>
    <t>Провод СИП-2 4х16</t>
  </si>
  <si>
    <t>Провод СИП-4 4х16</t>
  </si>
  <si>
    <t>Провод СИП-4 4х25</t>
  </si>
  <si>
    <t>Провод СИП-4 4х35</t>
  </si>
  <si>
    <t>Провод СИП-3 1х70</t>
  </si>
  <si>
    <t>Провод СИП-3 1х95</t>
  </si>
  <si>
    <t>Профнастил С9 оцинкованный 0,45 Н-1,175</t>
  </si>
  <si>
    <t>Изолятор фарфоровый проходной ИПУ-10/630-7.5 УХЛ1</t>
  </si>
  <si>
    <t>за 50 штук</t>
  </si>
  <si>
    <t>Круг г/к d 10 ,(м)</t>
  </si>
  <si>
    <t>Хомут стяжной E 778</t>
  </si>
  <si>
    <t>Траверса М-8</t>
  </si>
  <si>
    <t>Траверса ТС-3</t>
  </si>
  <si>
    <t>Траверса ТМ-77</t>
  </si>
  <si>
    <t>Траверса ТН-9</t>
  </si>
  <si>
    <t>Траверса ТМ-3</t>
  </si>
  <si>
    <t>Труба профильная 60х40х2</t>
  </si>
  <si>
    <t>Хомут Х-7</t>
  </si>
  <si>
    <t>Хомут Х-8</t>
  </si>
  <si>
    <t>Цемент М-400 (40 кг)</t>
  </si>
  <si>
    <t>мешок</t>
  </si>
  <si>
    <t>Уголок г/к 75х75х5</t>
  </si>
  <si>
    <t>Лист оцинкованный 1х1250х2500</t>
  </si>
  <si>
    <t>Саморезы 4,8х19 мм, шт</t>
  </si>
  <si>
    <t>КСО-366 с ВНА (стандартный размер)</t>
  </si>
  <si>
    <t>КСО-366 с ВНА (800 × 800 × 1900) (малогабаритный размер)</t>
  </si>
  <si>
    <t>ВНА 10/630</t>
  </si>
  <si>
    <t>49.1</t>
  </si>
  <si>
    <t>49.2</t>
  </si>
  <si>
    <t>50.1</t>
  </si>
  <si>
    <t>50.2</t>
  </si>
  <si>
    <t>51.1</t>
  </si>
  <si>
    <t>52.2</t>
  </si>
  <si>
    <t>51.2</t>
  </si>
  <si>
    <t>52.1</t>
  </si>
  <si>
    <t>53</t>
  </si>
  <si>
    <t>54.1</t>
  </si>
  <si>
    <t>54.2</t>
  </si>
  <si>
    <t>55.1</t>
  </si>
  <si>
    <t>55.2</t>
  </si>
  <si>
    <t>56.1</t>
  </si>
  <si>
    <t>56.2</t>
  </si>
  <si>
    <t>57</t>
  </si>
  <si>
    <t>58</t>
  </si>
  <si>
    <t>59</t>
  </si>
  <si>
    <t>60.1</t>
  </si>
  <si>
    <t>60.2</t>
  </si>
  <si>
    <t>61.1</t>
  </si>
  <si>
    <t>61.2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</si>
  <si>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</si>
  <si>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</si>
  <si>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</si>
  <si>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</si>
  <si>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</si>
  <si>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</si>
  <si>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</si>
  <si>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</si>
  <si>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</si>
  <si>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</si>
  <si>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</si>
  <si>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</si>
  <si>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</si>
  <si>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</si>
  <si>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</si>
  <si>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</si>
  <si>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</si>
  <si>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</si>
  <si>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</si>
  <si>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</si>
  <si>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</si>
  <si>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</si>
  <si>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</si>
  <si>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</si>
  <si>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</si>
  <si>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87.1</t>
  </si>
  <si>
    <t>87.2</t>
  </si>
  <si>
    <t>88</t>
  </si>
  <si>
    <t>89</t>
  </si>
  <si>
    <t>90</t>
  </si>
  <si>
    <t>91</t>
  </si>
  <si>
    <t>Месяц проведения ремонта</t>
  </si>
  <si>
    <t>май</t>
  </si>
  <si>
    <t>июнь</t>
  </si>
  <si>
    <t>июль</t>
  </si>
  <si>
    <t>август</t>
  </si>
  <si>
    <t>сентябрь</t>
  </si>
  <si>
    <t>апрель</t>
  </si>
  <si>
    <t>ИПР 2026</t>
  </si>
  <si>
    <t>Согласовано:</t>
  </si>
  <si>
    <t>Начальник СРиТП</t>
  </si>
  <si>
    <t>Тюкавин А.И.  __________</t>
  </si>
  <si>
    <t>ГОДОВОЙ ПЛАН-ГРАФИК</t>
  </si>
  <si>
    <t>КАПИТАЛЬНОГО РЕМОНТА</t>
  </si>
  <si>
    <t>ЭЛЕКТРИЧЕСКИХ СЕТЕЙ И ОБОРУДОВАНИЯ АО «ЭНЕРГИЯ» НА 2026 год</t>
  </si>
  <si>
    <t>Утверждаю:</t>
  </si>
  <si>
    <t>Главный инженер АО «Энергия»</t>
  </si>
  <si>
    <t>Cалихов Н.М.  __________________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</si>
  <si>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</si>
  <si>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</si>
  <si>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</si>
  <si>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</si>
  <si>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</si>
  <si>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</si>
  <si>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</si>
  <si>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</si>
  <si>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</si>
  <si>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</si>
  <si>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</si>
  <si>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</si>
  <si>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ЛЭП-0,4кВ от ЗТП-19 "Панельн.дом" до Центрального микрорайона, д.2 Козьм.
 инв. №01427159 
(КЛ-0,4кВ ф. "Ц.микрорайон, д.2" от ЗТП №19, Козьмодемьянск")</t>
  </si>
  <si>
    <t>ЗТП-3 400кВА "Михайлова" Козьмодемьянск.
 инв.№01427011</t>
  </si>
  <si>
    <t>ЗТП-7 2*400кВА "Школа №3" Козьмодемьянск.
 инв.№01429557</t>
  </si>
  <si>
    <t>ЗТП-13 250кВА "Матросова" Козьмодемьянск.
 инв.№01429445</t>
  </si>
  <si>
    <t>ЗТП-15 2*630кВА "Второй мрн" Козьмодемьянск.
 инв.№01427039</t>
  </si>
  <si>
    <t>ЗТП-10 320кВА+250кВА "Дом АТП" Козьмодемьянск
 инв.№01427040</t>
  </si>
  <si>
    <t>ЗТП-26 400кВА "Пролетарская" Козьмодемьянск.
 инв.№ 01429733</t>
  </si>
  <si>
    <t>ЗТП-76 2*250кВА "КНС" Козьмодемьянск.
 инв.№ 01427249</t>
  </si>
  <si>
    <t>ВЛ-0,4кВ от ЗТП-73 "Комсомольская" ф."1 мая 3 линия"  Козьм.
Инв. №000009306     
(ВЛ-0,4 кВ ф. "ул.1 мая 3,4 линия" от ЗТП №73 г.Козьмодемьянск)</t>
  </si>
  <si>
    <t>ВЛ-0,4кВ от ГКТП-23 "АТП" до ул.Гагарина, д.43  Козьм.
Инв. №14314707    
(ВЛ-0,4 кВ ф. "ул.Гагарина" от ГКТП №23 г.Козьмодемьянск)</t>
  </si>
  <si>
    <t>ЛЭП-0,4кВ от ЗТП-1 "Гараж КЭТС" до ул.Свердлова, д.51а Козьм.
Инв.01427054    
(ВЛ-0,4 кВ ф. "ул.Лихачева-Свердловва" от ЗТП №1, г.Козьмодемьянск)</t>
  </si>
  <si>
    <t>ЛЭП-0,4кВ от ЗТП-3 "Михайлова" до ул.Михайлова, д.51 Козьм.
Инв.№01427051    
(ВЛ-0,4 кВ ф. "ул.Михайлова-Чернышевского" от ЗТП №3, г.Козьмодемьянск)</t>
  </si>
  <si>
    <t>ЛЭП-0,4кВ от ЗТП-21 "РОВД" до ул.Гагарина, д.61 Козьм.
Инв. №01427153     
(ВЛ-0,4 кВ ф. "Налоговая" от ЗТП №21 г.Козьмодемьянск)</t>
  </si>
  <si>
    <t>ЛЭП-10кВ № 1004 от ПС 110/10 "Козьмодемьянск" до ЗТП-1 "Гараж КЭТС"  Козьм. 
инв. №14315083</t>
  </si>
  <si>
    <t>ЛЭП-10кВ № 1013 от ПС 110/10кВ "Козьмодемьянск" до ЗТП-52 "Кот.0505" Козьм 
инв. №14314931</t>
  </si>
  <si>
    <t>ЛЭП-0,4кВ от ГКТП-13 до улРассвет, д.28  Параньга
(ВЛ-0,4 кВ ф.№3 "Садовая" от ГКТП №13(Л.1012) пгт. Параньга)
 инв. № 01427940</t>
  </si>
  <si>
    <t>ЛЭП-0,4кВ от ЗТП-167 "Торговый центр" до ул.Советская, д.33 Морки
 инв. № 01431173
(ВЛ-0,4 кВ ф. "Детское кафе" от ЗТП №167 пгт. Морки)</t>
  </si>
  <si>
    <t>ЛЭП-0,4кВ от ул. Новая КТП 9 до ул Мира д.17, 420 м п. Морки
 инв. № 00076429    
(ВЛ-0,4 кВ ф. "Ж.д. по ул. Мира, д.13" от КТП №9 пгт. Морки)</t>
  </si>
  <si>
    <t>ЛЭП-0,4кВ от ГКТП-254 до ул.Комсомольская, д.33 Морки
 инв. № 000003499    
(ВЛ-0,4 кВ ф. "Заготконтора" от ГКТП №254 пгт. Морки)</t>
  </si>
  <si>
    <t>ЛЭП-0,4кВ от ЗТП-150 "Церковь" до ул.Кудрявцева, д.44 Морки
 инв. № 000003531    
(ВЛ-0,4 кВ ф. "Банк РКЦ" от ЗТП №150 пгт. Морки)</t>
  </si>
  <si>
    <t>ЛЭП-0,4кВ от ЗТП-200 до ул.Пушкина, военкомат Морки
 инв. № 00001652
(ВЛ-0,4 кВ ф. "КНС" от ЗТП №200 пгт. Морки)</t>
  </si>
  <si>
    <t>ЛЭП-0,4кВ от ул. Новая КТП 9 до ул Мира д.17, 420 м п. Морки
 инв. № 00076429    
(ВЛ-0,4 кВ ф. "Население" от КТП №9 пгт. Морки)</t>
  </si>
  <si>
    <t>ВЛИ-0,4кВ от КТП-18 ф."ул.Светлая, ул.В.Колумба, ул.Садовая" Морки
 инв. № БП-003949
(ВЛ-0,4 кВ ф. "Пилорама" от КТП №18 пгт. Морки)</t>
  </si>
  <si>
    <t>ЛЭП-0,4кВ от ЗТП-208 до ул.Л.Толстого, д.4 Морки
 инв. № 00007645
(ВЛ-0,4 кВ ф. "Столярный цех" от ЗТП №208 пгт. Морки)</t>
  </si>
  <si>
    <t>ВЛИ-0,4кВ от ЗТП-1 ф."ТЦ "Роза" ул.Пушкина, д.1а Морки
 инв. № БП-004997
(ВЛ-0,4 кВ ф. "Торговый центр "Роза" от ЗТП №1 пгт. Морки)</t>
  </si>
  <si>
    <t>ЛЭП-0,4кВ от КТП-149 "ДРСУ" до ул.М.Заозерная, д.16 Морки
 инв. № 00007646
(ВЛ-0,4 кВ ф. "ул. Заозерная" от КТП №149 пгт. Морки)</t>
  </si>
  <si>
    <t>ЛЭП-0,4кВ от ЗТП-208 до ул.Л.Толстого, д.4 Морки
 инв. № 00007645
(ВЛ-0,4 кВ ф. "ул. Л.Толстого, Механизаторов, Т.Резервы" от ЗТП №208 пгт. Морки)</t>
  </si>
  <si>
    <t>ЛЭП-0,4кВ от ГКТП-165 "Райгаз" до ул.Кооперативная, д.16  Морки
 инв. № 00007701    
(ВЛ-0,4 кВ ф. "ул. Новая" от ГКТП №165 пгт. Морки)</t>
  </si>
  <si>
    <t>ЛЭП-0,4кВ от ЗТП-150 "Церковь" до ул.Кудрявцева, д.44 Морки
 инв. № 000003531  
(ВЛ-0,4 кВ ф. "ул. Советская" от ЗТП №150 пгт. Морки)</t>
  </si>
  <si>
    <t>ЛЭП-0,4кВ от ЗТП-167 "Торговый центр" до ул.Советская, д.33 Морки
 инв. № 01431173
(ВЛ-0,4 кВ ф. "ул. Совесткая" от ЗТП №167 пгт. Морки)</t>
  </si>
  <si>
    <t>ВЛ-0,4кВ от ГКТП-11 "Аэропорт" до ул.Сычева, д.52 Морки
 инв. № 14314430
(ВЛ-0,4 кВ ф. "ул. Сычева" от ГКТП №11 пгт. Морки)</t>
  </si>
  <si>
    <t>ЛЭП-0,4кВ от ЗТП-151 до б.Калинина, здание центральной котельной Морки
 инв. № 000003530
(ВЛ-0,4 кВ ф. "Центральная котельная" от ЗТП №151 пгт. Морки)</t>
  </si>
  <si>
    <t>ЛЭП-0,4кВ от ЗТП-151 до б.Калинина, школа №1 Морки
 инв. № 00076413
(ВЛ-0,4 кВ ф. "Школа" от ЗТП №151 пгт. Морки)</t>
  </si>
  <si>
    <t>ЛЭП-10кВ № 1001 ПС 35/10 "Сотнур" от РП "Кр.Стекловар" до ГКТП-148 Красный Стекловар инв. № 01428335
(от оп. №1 (Л. 1001) до ТП №148)</t>
  </si>
  <si>
    <t>ЛЭП-10кВ № 1004 ПС 110/10 "Морки" от оп.19 аб.до ЗТП-208; от оп.48 МРСК до ЗТП-200 Морки инв. № 00007671
(от оп. №55 (Л. 1004) до ТП №200)</t>
  </si>
  <si>
    <t>ВЛ-10кВ фидер №1004 ПС Морки
 инв. № БП-003930
(от оп.№1 (Л. 1004) до ТП №159)</t>
  </si>
  <si>
    <t>ЛЭП-10кВ № 1007 ПС 110/10 "Морки" от ПС до ЗТП-178 Морки
 инв. № 00001403
(от оп. №60 (Л. 1007) до ТП №9, 165)</t>
  </si>
  <si>
    <t>ЛЭП-10кВ № 1007 ПС 110/10 "Морки" от ПС до ЗТП-178 Морки
 инв. № 00001403
( от оп. №1 (Л.1007) до оп. №70)</t>
  </si>
  <si>
    <t>ЛЭП-10кВ № 1010 ПС 110/10 "Морки" от ЗТП-7 до ГКТП-8, ГКТП-10 Морки
 инв. № БП-003943
(от оп. №4 (Л.1010) абонентский до ТП №226)</t>
  </si>
  <si>
    <t>ЛЭП-10кВ № 1001 ПС 35/10 "Филипп-Сола" от КРУН-10кВ ул.Мира до ГКТП-168 Октябрьский инв. № 00000812
(от оп. №1  (Л. 1001)  до ГКТП №168)</t>
  </si>
  <si>
    <t xml:space="preserve">ЛЭП-10кВ № 1001 от ПС 35/10 "Филипп-Сола" до КРУН-10кВ ул.Мира 7154м Октябрьский инв. № 00000765 </t>
  </si>
  <si>
    <t>ЛЭП-10кВ № 1002 от ПС 35/10 "Коркатовская" до ул.Профсоюзная, 
ЗТП-99 7835м Октябрьский инв. № 00000766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</si>
</sst>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rgb="FFA52A2A"/>
      <name val="Tahoma"/>
      <family val="2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3" xfId="0" applyFont="1" applyFill="1" applyBorder="1" applyAlignment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2" fontId="1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2" fillId="2" borderId="3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top"/>
    </xf>
    <xf numFmtId="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1" fillId="0" borderId="3" xfId="0" applyFont="1" applyBorder="1" applyAlignment="1">
      <alignment wrapText="1"/>
    </xf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/>
    <xf numFmtId="2" fontId="1" fillId="0" borderId="2" xfId="0" applyNumberFormat="1" applyFont="1" applyBorder="1"/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/>
    </xf>
    <xf numFmtId="2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0" fillId="0" borderId="2" xfId="0" applyBorder="1" applyAlignment="1">
      <alignment wrapText="1"/>
    </xf>
    <xf numFmtId="0" fontId="0" fillId="0" borderId="2" xfId="0" applyBorder="1"/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1" fillId="2" borderId="2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right" vertical="top"/>
    </xf>
    <xf numFmtId="0" fontId="2" fillId="0" borderId="3" xfId="0" applyFont="1" applyFill="1" applyBorder="1" applyAlignment="1">
      <alignment vertical="top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2" fontId="1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0" fillId="4" borderId="2" xfId="0" applyFill="1" applyBorder="1"/>
    <xf numFmtId="0" fontId="0" fillId="4" borderId="0" xfId="0" applyFill="1"/>
    <xf numFmtId="0" fontId="2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 wrapText="1"/>
    </xf>
    <xf numFmtId="2" fontId="1" fillId="4" borderId="2" xfId="0" applyNumberFormat="1" applyFont="1" applyFill="1" applyBorder="1" applyAlignment="1">
      <alignment horizontal="right" vertical="top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2" fontId="1" fillId="4" borderId="2" xfId="0" applyNumberFormat="1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2" fillId="4" borderId="2" xfId="0" applyFont="1" applyFill="1" applyBorder="1" applyAlignment="1">
      <alignment vertical="top" wrapText="1"/>
    </xf>
    <xf numFmtId="49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left" vertical="center" wrapText="1"/>
    </xf>
    <xf numFmtId="2" fontId="0" fillId="4" borderId="2" xfId="0" applyNumberFormat="1" applyFill="1" applyBorder="1"/>
    <xf numFmtId="49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vertical="center"/>
    </xf>
    <xf numFmtId="0" fontId="2" fillId="5" borderId="3" xfId="0" applyFont="1" applyFill="1" applyBorder="1" applyAlignment="1"/>
    <xf numFmtId="0" fontId="0" fillId="5" borderId="2" xfId="0" applyFill="1" applyBorder="1" applyAlignment="1">
      <alignment horizontal="center"/>
    </xf>
    <xf numFmtId="0" fontId="0" fillId="5" borderId="0" xfId="0" applyFill="1"/>
    <xf numFmtId="0" fontId="1" fillId="0" borderId="3" xfId="0" applyFont="1" applyFill="1" applyBorder="1" applyAlignment="1">
      <alignment vertical="top" wrapText="1"/>
    </xf>
    <xf numFmtId="0" fontId="0" fillId="0" borderId="2" xfId="0" applyFill="1" applyBorder="1"/>
    <xf numFmtId="2" fontId="1" fillId="0" borderId="4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wrapText="1"/>
    </xf>
    <xf numFmtId="2" fontId="1" fillId="0" borderId="2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8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/>
    <xf numFmtId="0" fontId="9" fillId="4" borderId="2" xfId="0" applyFont="1" applyFill="1" applyBorder="1"/>
    <xf numFmtId="0" fontId="2" fillId="0" borderId="2" xfId="0" applyFont="1" applyBorder="1" applyAlignment="1"/>
    <xf numFmtId="0" fontId="0" fillId="4" borderId="2" xfId="0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/>
    <xf numFmtId="0" fontId="1" fillId="0" borderId="2" xfId="0" applyFont="1" applyFill="1" applyBorder="1"/>
    <xf numFmtId="0" fontId="1" fillId="0" borderId="2" xfId="0" applyFont="1" applyFill="1" applyBorder="1" applyAlignment="1">
      <alignment vertical="top" wrapText="1"/>
    </xf>
    <xf numFmtId="2" fontId="2" fillId="4" borderId="2" xfId="0" applyNumberFormat="1" applyFont="1" applyFill="1" applyBorder="1" applyAlignment="1">
      <alignment horizontal="center" vertical="center"/>
    </xf>
    <xf numFmtId="4" fontId="0" fillId="4" borderId="0" xfId="0" applyNumberForma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2" fillId="6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center"/>
    </xf>
    <xf numFmtId="0" fontId="11" fillId="0" borderId="0" xfId="0" applyNumberFormat="1" applyFont="1" applyFill="1" applyAlignment="1" applyProtection="1">
      <alignment horizontal="center"/>
      <protection locked="0"/>
    </xf>
    <xf numFmtId="0" fontId="11" fillId="0" borderId="0" xfId="0" applyNumberFormat="1" applyFont="1" applyFill="1" applyAlignment="1" applyProtection="1">
      <alignment horizontal="right"/>
      <protection locked="0"/>
    </xf>
    <xf numFmtId="0" fontId="14" fillId="0" borderId="0" xfId="0" applyFont="1" applyFill="1" applyAlignment="1">
      <alignment wrapText="1"/>
    </xf>
    <xf numFmtId="0" fontId="13" fillId="0" borderId="0" xfId="0" applyFont="1" applyFill="1"/>
    <xf numFmtId="0" fontId="15" fillId="0" borderId="0" xfId="0" applyNumberFormat="1" applyFont="1" applyFill="1" applyAlignment="1" applyProtection="1">
      <alignment horizontal="center" vertical="center"/>
      <protection locked="0"/>
    </xf>
    <xf numFmtId="0" fontId="14" fillId="0" borderId="0" xfId="0" applyFont="1" applyFill="1" applyAlignment="1">
      <alignment horizontal="center" wrapText="1"/>
    </xf>
    <xf numFmtId="0" fontId="16" fillId="0" borderId="0" xfId="0" applyNumberFormat="1" applyFont="1" applyFill="1" applyAlignment="1" applyProtection="1">
      <alignment horizontal="left"/>
      <protection locked="0"/>
    </xf>
    <xf numFmtId="0" fontId="16" fillId="0" borderId="0" xfId="0" applyNumberFormat="1" applyFont="1" applyFill="1" applyAlignment="1" applyProtection="1">
      <alignment horizontal="center"/>
      <protection locked="0"/>
    </xf>
    <xf numFmtId="0" fontId="16" fillId="0" borderId="0" xfId="0" applyNumberFormat="1" applyFont="1" applyFill="1" applyAlignment="1" applyProtection="1">
      <alignment horizontal="right"/>
      <protection locked="0"/>
    </xf>
    <xf numFmtId="0" fontId="12" fillId="0" borderId="3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BFBFBF"/>
          <bgColor rgb="FF0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workbookViewId="0">
      <pane ySplit="1" topLeftCell="A2" activePane="bottomLeft" state="frozen"/>
      <selection pane="bottomLeft" activeCell="K24" sqref="K24"/>
    </sheetView>
  </sheetViews>
  <sheetFormatPr defaultRowHeight="15"/>
  <cols>
    <col min="1" max="1" width="9.140625" style="97"/>
    <col min="2" max="2" width="63.5703125" style="97" customWidth="1"/>
    <col min="3" max="4" width="9.140625" style="97"/>
    <col min="5" max="5" width="11.5703125" customWidth="1"/>
    <col min="6" max="6" width="15.85546875" customWidth="1"/>
    <col min="7" max="7" width="15.5703125" customWidth="1"/>
  </cols>
  <sheetData>
    <row r="1" spans="1:7" ht="30">
      <c r="A1" s="46" t="s">
        <v>0</v>
      </c>
      <c r="B1" s="3" t="s">
        <v>1</v>
      </c>
      <c r="C1" s="3" t="s">
        <v>2</v>
      </c>
      <c r="D1" s="3" t="s">
        <v>3</v>
      </c>
      <c r="E1" s="17" t="s">
        <v>447</v>
      </c>
      <c r="G1" s="155">
        <f>G135</f>
        <v>14549244.039999997</v>
      </c>
    </row>
    <row r="2" spans="1:7">
      <c r="A2" s="46"/>
      <c r="B2" s="3"/>
      <c r="C2" s="3"/>
      <c r="D2" s="3"/>
      <c r="E2" s="17"/>
      <c r="G2" s="155"/>
    </row>
    <row r="3" spans="1:7">
      <c r="A3" s="46">
        <v>1</v>
      </c>
      <c r="B3" s="60" t="s">
        <v>315</v>
      </c>
      <c r="C3" s="8" t="s">
        <v>6</v>
      </c>
      <c r="D3" s="7">
        <v>1</v>
      </c>
      <c r="E3" s="146">
        <v>5980.34</v>
      </c>
      <c r="G3" s="130">
        <f>D3*E3</f>
        <v>5980.34</v>
      </c>
    </row>
    <row r="4" spans="1:7">
      <c r="A4" s="46">
        <v>2</v>
      </c>
      <c r="B4" s="39" t="s">
        <v>313</v>
      </c>
      <c r="C4" s="8" t="s">
        <v>6</v>
      </c>
      <c r="D4" s="7">
        <v>1</v>
      </c>
      <c r="E4" s="146">
        <v>5163.71</v>
      </c>
      <c r="G4" s="130">
        <f t="shared" ref="G4:G67" si="0">D4*E4</f>
        <v>5163.71</v>
      </c>
    </row>
    <row r="5" spans="1:7">
      <c r="A5" s="46">
        <v>3</v>
      </c>
      <c r="B5" s="91" t="s">
        <v>345</v>
      </c>
      <c r="C5" s="17" t="s">
        <v>5</v>
      </c>
      <c r="D5" s="92">
        <v>300</v>
      </c>
      <c r="E5" s="146">
        <v>597.16999999999996</v>
      </c>
      <c r="G5" s="130">
        <f t="shared" si="0"/>
        <v>179151</v>
      </c>
    </row>
    <row r="6" spans="1:7">
      <c r="A6" s="46">
        <v>4</v>
      </c>
      <c r="B6" s="66" t="s">
        <v>365</v>
      </c>
      <c r="C6" s="3" t="s">
        <v>5</v>
      </c>
      <c r="D6" s="92">
        <v>50</v>
      </c>
      <c r="E6" s="146">
        <v>673.3</v>
      </c>
      <c r="G6" s="130">
        <f t="shared" si="0"/>
        <v>33665</v>
      </c>
    </row>
    <row r="7" spans="1:7">
      <c r="A7" s="46">
        <v>5</v>
      </c>
      <c r="B7" s="98" t="s">
        <v>448</v>
      </c>
      <c r="C7" s="3" t="s">
        <v>6</v>
      </c>
      <c r="D7" s="3">
        <v>25</v>
      </c>
      <c r="E7" s="146">
        <v>89.52</v>
      </c>
      <c r="G7" s="130">
        <f t="shared" si="0"/>
        <v>2238</v>
      </c>
    </row>
    <row r="8" spans="1:7">
      <c r="A8" s="46">
        <v>6</v>
      </c>
      <c r="B8" s="66" t="s">
        <v>269</v>
      </c>
      <c r="C8" s="3" t="s">
        <v>6</v>
      </c>
      <c r="D8" s="3">
        <f>113+50</f>
        <v>163</v>
      </c>
      <c r="E8" s="146">
        <v>517.87</v>
      </c>
      <c r="G8" s="130">
        <f t="shared" si="0"/>
        <v>84412.81</v>
      </c>
    </row>
    <row r="9" spans="1:7">
      <c r="A9" s="46">
        <v>7</v>
      </c>
      <c r="B9" s="72" t="s">
        <v>381</v>
      </c>
      <c r="C9" s="3" t="s">
        <v>6</v>
      </c>
      <c r="D9" s="3">
        <v>2</v>
      </c>
      <c r="E9" s="146">
        <v>715</v>
      </c>
      <c r="G9" s="130">
        <f t="shared" si="0"/>
        <v>1430</v>
      </c>
    </row>
    <row r="10" spans="1:7">
      <c r="A10" s="46">
        <v>8</v>
      </c>
      <c r="B10" s="60" t="s">
        <v>265</v>
      </c>
      <c r="C10" s="3" t="s">
        <v>6</v>
      </c>
      <c r="D10" s="3">
        <v>949</v>
      </c>
      <c r="E10" s="146">
        <v>43.26</v>
      </c>
      <c r="G10" s="130">
        <f t="shared" si="0"/>
        <v>41053.74</v>
      </c>
    </row>
    <row r="11" spans="1:7">
      <c r="A11" s="46">
        <v>9</v>
      </c>
      <c r="B11" s="91" t="s">
        <v>431</v>
      </c>
      <c r="C11" s="17" t="s">
        <v>7</v>
      </c>
      <c r="D11" s="92">
        <v>1</v>
      </c>
      <c r="E11" s="146">
        <v>288.95999999999998</v>
      </c>
      <c r="G11" s="130">
        <f t="shared" si="0"/>
        <v>288.95999999999998</v>
      </c>
    </row>
    <row r="12" spans="1:7">
      <c r="A12" s="46">
        <v>10</v>
      </c>
      <c r="B12" s="91" t="s">
        <v>432</v>
      </c>
      <c r="C12" s="17" t="s">
        <v>7</v>
      </c>
      <c r="D12" s="92">
        <v>1</v>
      </c>
      <c r="E12" s="146">
        <v>364.32</v>
      </c>
      <c r="G12" s="130">
        <f t="shared" si="0"/>
        <v>364.32</v>
      </c>
    </row>
    <row r="13" spans="1:7">
      <c r="A13" s="46">
        <v>11</v>
      </c>
      <c r="B13" s="82" t="s">
        <v>419</v>
      </c>
      <c r="C13" s="3" t="s">
        <v>5</v>
      </c>
      <c r="D13" s="92">
        <v>15</v>
      </c>
      <c r="E13" s="146">
        <v>6130</v>
      </c>
      <c r="F13" t="s">
        <v>455</v>
      </c>
      <c r="G13" s="130">
        <v>6130</v>
      </c>
    </row>
    <row r="14" spans="1:7">
      <c r="A14" s="46">
        <v>12</v>
      </c>
      <c r="B14" s="60" t="s">
        <v>31</v>
      </c>
      <c r="C14" s="8" t="s">
        <v>6</v>
      </c>
      <c r="D14" s="3">
        <v>545</v>
      </c>
      <c r="E14" s="146">
        <v>159.82</v>
      </c>
      <c r="G14" s="130">
        <f t="shared" si="0"/>
        <v>87101.9</v>
      </c>
    </row>
    <row r="15" spans="1:7">
      <c r="A15" s="46">
        <v>13</v>
      </c>
      <c r="B15" s="60" t="s">
        <v>263</v>
      </c>
      <c r="C15" s="62" t="s">
        <v>6</v>
      </c>
      <c r="D15" s="3">
        <v>244</v>
      </c>
      <c r="E15" s="146">
        <v>799.37</v>
      </c>
      <c r="G15" s="130">
        <f t="shared" si="0"/>
        <v>195046.28</v>
      </c>
    </row>
    <row r="16" spans="1:7">
      <c r="A16" s="46">
        <v>14</v>
      </c>
      <c r="B16" s="1" t="s">
        <v>107</v>
      </c>
      <c r="C16" s="8" t="s">
        <v>6</v>
      </c>
      <c r="D16" s="8">
        <v>42</v>
      </c>
      <c r="E16" s="146">
        <v>1297.67</v>
      </c>
      <c r="G16" s="130">
        <f t="shared" si="0"/>
        <v>54502.14</v>
      </c>
    </row>
    <row r="17" spans="1:7">
      <c r="A17" s="46">
        <v>15</v>
      </c>
      <c r="B17" s="98" t="s">
        <v>303</v>
      </c>
      <c r="C17" s="8" t="s">
        <v>6</v>
      </c>
      <c r="D17" s="3">
        <v>678</v>
      </c>
      <c r="E17" s="146">
        <v>346.06</v>
      </c>
      <c r="G17" s="130">
        <f t="shared" si="0"/>
        <v>234628.68</v>
      </c>
    </row>
    <row r="18" spans="1:7">
      <c r="A18" s="46">
        <v>16</v>
      </c>
      <c r="B18" s="98" t="s">
        <v>292</v>
      </c>
      <c r="C18" s="8" t="s">
        <v>6</v>
      </c>
      <c r="D18" s="3">
        <v>38</v>
      </c>
      <c r="E18" s="146">
        <v>353.44</v>
      </c>
      <c r="G18" s="130">
        <f t="shared" si="0"/>
        <v>13430.72</v>
      </c>
    </row>
    <row r="19" spans="1:7">
      <c r="A19" s="46">
        <v>17</v>
      </c>
      <c r="B19" s="66" t="s">
        <v>451</v>
      </c>
      <c r="C19" s="8" t="s">
        <v>6</v>
      </c>
      <c r="D19" s="3">
        <f>235+150</f>
        <v>385</v>
      </c>
      <c r="E19" s="146">
        <v>287.17</v>
      </c>
      <c r="G19" s="130">
        <f t="shared" si="0"/>
        <v>110560.45000000001</v>
      </c>
    </row>
    <row r="20" spans="1:7">
      <c r="A20" s="46">
        <v>18</v>
      </c>
      <c r="B20" s="66" t="s">
        <v>452</v>
      </c>
      <c r="C20" s="8" t="s">
        <v>6</v>
      </c>
      <c r="D20" s="3">
        <v>32</v>
      </c>
      <c r="E20" s="146">
        <v>425.35</v>
      </c>
      <c r="G20" s="130">
        <f t="shared" si="0"/>
        <v>13611.2</v>
      </c>
    </row>
    <row r="21" spans="1:7">
      <c r="A21" s="46">
        <v>19</v>
      </c>
      <c r="B21" s="98" t="s">
        <v>38</v>
      </c>
      <c r="C21" s="8" t="s">
        <v>6</v>
      </c>
      <c r="D21" s="3">
        <v>5</v>
      </c>
      <c r="E21" s="146">
        <v>354.47</v>
      </c>
      <c r="G21" s="130">
        <f t="shared" si="0"/>
        <v>1772.3500000000001</v>
      </c>
    </row>
    <row r="22" spans="1:7">
      <c r="A22" s="46">
        <v>20</v>
      </c>
      <c r="B22" s="66" t="s">
        <v>453</v>
      </c>
      <c r="C22" s="8" t="s">
        <v>6</v>
      </c>
      <c r="D22" s="3">
        <v>50</v>
      </c>
      <c r="E22" s="146">
        <v>499.85</v>
      </c>
      <c r="G22" s="130">
        <f t="shared" si="0"/>
        <v>24992.5</v>
      </c>
    </row>
    <row r="23" spans="1:7">
      <c r="A23" s="46">
        <v>21</v>
      </c>
      <c r="B23" s="98" t="s">
        <v>454</v>
      </c>
      <c r="C23" s="3" t="s">
        <v>5</v>
      </c>
      <c r="D23" s="3">
        <v>30</v>
      </c>
      <c r="E23" s="146">
        <v>312.74</v>
      </c>
      <c r="G23" s="130">
        <f t="shared" si="0"/>
        <v>9382.2000000000007</v>
      </c>
    </row>
    <row r="24" spans="1:7">
      <c r="A24" s="46">
        <v>22</v>
      </c>
      <c r="B24" s="1" t="s">
        <v>225</v>
      </c>
      <c r="C24" s="8" t="s">
        <v>6</v>
      </c>
      <c r="D24" s="8">
        <v>36</v>
      </c>
      <c r="E24" s="146">
        <v>218.63</v>
      </c>
      <c r="G24" s="130">
        <f t="shared" si="0"/>
        <v>7870.68</v>
      </c>
    </row>
    <row r="25" spans="1:7">
      <c r="A25" s="46">
        <v>23</v>
      </c>
      <c r="B25" s="66" t="s">
        <v>359</v>
      </c>
      <c r="C25" s="3" t="s">
        <v>6</v>
      </c>
      <c r="D25" s="92">
        <v>18</v>
      </c>
      <c r="E25" s="146">
        <v>237.9</v>
      </c>
      <c r="G25" s="130">
        <f t="shared" si="0"/>
        <v>4282.2</v>
      </c>
    </row>
    <row r="26" spans="1:7" ht="30">
      <c r="A26" s="46">
        <v>24</v>
      </c>
      <c r="B26" s="66" t="s">
        <v>358</v>
      </c>
      <c r="C26" s="3" t="s">
        <v>6</v>
      </c>
      <c r="D26" s="92">
        <v>18</v>
      </c>
      <c r="E26" s="146">
        <v>449.8</v>
      </c>
      <c r="G26" s="130">
        <f t="shared" si="0"/>
        <v>8096.4000000000005</v>
      </c>
    </row>
    <row r="27" spans="1:7">
      <c r="A27" s="46">
        <v>25</v>
      </c>
      <c r="B27" s="98" t="s">
        <v>456</v>
      </c>
      <c r="C27" s="3" t="s">
        <v>6</v>
      </c>
      <c r="D27" s="3">
        <v>8</v>
      </c>
      <c r="E27" s="146">
        <v>793.03</v>
      </c>
      <c r="G27" s="130">
        <f t="shared" si="0"/>
        <v>6344.24</v>
      </c>
    </row>
    <row r="28" spans="1:7">
      <c r="A28" s="46">
        <v>26</v>
      </c>
      <c r="B28" s="66" t="s">
        <v>457</v>
      </c>
      <c r="C28" s="3" t="s">
        <v>6</v>
      </c>
      <c r="D28" s="129">
        <v>4</v>
      </c>
      <c r="E28" s="146">
        <v>793.03</v>
      </c>
      <c r="G28" s="130">
        <f t="shared" si="0"/>
        <v>3172.12</v>
      </c>
    </row>
    <row r="29" spans="1:7">
      <c r="A29" s="46">
        <v>27</v>
      </c>
      <c r="B29" s="1" t="s">
        <v>458</v>
      </c>
      <c r="C29" s="8" t="s">
        <v>6</v>
      </c>
      <c r="D29" s="8">
        <v>51</v>
      </c>
      <c r="E29" s="146">
        <v>1567.52</v>
      </c>
      <c r="G29" s="130">
        <f t="shared" si="0"/>
        <v>79943.520000000004</v>
      </c>
    </row>
    <row r="30" spans="1:7">
      <c r="A30" s="46">
        <v>28</v>
      </c>
      <c r="B30" s="9" t="s">
        <v>52</v>
      </c>
      <c r="C30" s="8" t="s">
        <v>6</v>
      </c>
      <c r="D30" s="8">
        <v>192</v>
      </c>
      <c r="E30" s="146">
        <v>75.22</v>
      </c>
      <c r="G30" s="130">
        <f t="shared" si="0"/>
        <v>14442.24</v>
      </c>
    </row>
    <row r="31" spans="1:7">
      <c r="A31" s="46">
        <v>29</v>
      </c>
      <c r="B31" s="1" t="s">
        <v>95</v>
      </c>
      <c r="C31" s="8" t="s">
        <v>6</v>
      </c>
      <c r="D31" s="8">
        <v>176</v>
      </c>
      <c r="E31" s="146">
        <v>921.65</v>
      </c>
      <c r="G31" s="130">
        <f t="shared" si="0"/>
        <v>162210.4</v>
      </c>
    </row>
    <row r="32" spans="1:7">
      <c r="A32" s="46">
        <v>30</v>
      </c>
      <c r="B32" s="91" t="s">
        <v>460</v>
      </c>
      <c r="C32" s="17" t="s">
        <v>6</v>
      </c>
      <c r="D32" s="92">
        <v>12</v>
      </c>
      <c r="E32" s="146">
        <v>102.94</v>
      </c>
      <c r="G32" s="130">
        <f t="shared" si="0"/>
        <v>1235.28</v>
      </c>
    </row>
    <row r="33" spans="1:7">
      <c r="A33" s="46">
        <v>31</v>
      </c>
      <c r="B33" s="9" t="s">
        <v>342</v>
      </c>
      <c r="C33" s="8" t="s">
        <v>5</v>
      </c>
      <c r="D33" s="7">
        <v>350</v>
      </c>
      <c r="E33" s="146">
        <v>528.26</v>
      </c>
      <c r="G33" s="130">
        <f t="shared" si="0"/>
        <v>184891</v>
      </c>
    </row>
    <row r="34" spans="1:7">
      <c r="A34" s="46">
        <v>32</v>
      </c>
      <c r="B34" s="47" t="s">
        <v>329</v>
      </c>
      <c r="C34" s="8" t="s">
        <v>6</v>
      </c>
      <c r="D34" s="8">
        <f>7+4-1</f>
        <v>10</v>
      </c>
      <c r="E34" s="146">
        <v>103050</v>
      </c>
      <c r="G34" s="130">
        <f t="shared" si="0"/>
        <v>1030500</v>
      </c>
    </row>
    <row r="35" spans="1:7">
      <c r="A35" s="46">
        <v>33</v>
      </c>
      <c r="B35" s="1" t="s">
        <v>131</v>
      </c>
      <c r="C35" s="8" t="s">
        <v>6</v>
      </c>
      <c r="D35" s="8">
        <v>176</v>
      </c>
      <c r="E35" s="146">
        <v>26.21</v>
      </c>
      <c r="G35" s="130">
        <f t="shared" si="0"/>
        <v>4612.96</v>
      </c>
    </row>
    <row r="36" spans="1:7">
      <c r="A36" s="46">
        <v>34</v>
      </c>
      <c r="B36" s="9" t="s">
        <v>461</v>
      </c>
      <c r="C36" s="8" t="s">
        <v>6</v>
      </c>
      <c r="D36" s="8">
        <v>192</v>
      </c>
      <c r="E36" s="146">
        <v>14</v>
      </c>
      <c r="G36" s="130">
        <f t="shared" si="0"/>
        <v>2688</v>
      </c>
    </row>
    <row r="37" spans="1:7">
      <c r="A37" s="46">
        <v>35</v>
      </c>
      <c r="B37" s="1" t="s">
        <v>182</v>
      </c>
      <c r="C37" s="8" t="s">
        <v>6</v>
      </c>
      <c r="D37" s="7">
        <v>7</v>
      </c>
      <c r="E37" s="146">
        <v>616.39</v>
      </c>
      <c r="G37" s="130">
        <f t="shared" si="0"/>
        <v>4314.7299999999996</v>
      </c>
    </row>
    <row r="38" spans="1:7">
      <c r="A38" s="46">
        <v>36</v>
      </c>
      <c r="B38" s="127" t="s">
        <v>267</v>
      </c>
      <c r="C38" s="17" t="s">
        <v>6</v>
      </c>
      <c r="D38" s="145">
        <v>199</v>
      </c>
      <c r="E38" s="147">
        <v>753.37</v>
      </c>
      <c r="G38" s="130">
        <f t="shared" si="0"/>
        <v>149920.63</v>
      </c>
    </row>
    <row r="39" spans="1:7">
      <c r="A39" s="46">
        <v>37</v>
      </c>
      <c r="B39" s="1" t="s">
        <v>462</v>
      </c>
      <c r="C39" s="8" t="s">
        <v>6</v>
      </c>
      <c r="D39" s="8">
        <v>6</v>
      </c>
      <c r="E39" s="146">
        <v>1238.82</v>
      </c>
      <c r="G39" s="130">
        <f t="shared" si="0"/>
        <v>7432.92</v>
      </c>
    </row>
    <row r="40" spans="1:7">
      <c r="A40" s="46">
        <v>38</v>
      </c>
      <c r="B40" s="6" t="s">
        <v>388</v>
      </c>
      <c r="C40" s="3" t="s">
        <v>389</v>
      </c>
      <c r="D40" s="92">
        <v>13</v>
      </c>
      <c r="E40" s="146">
        <v>235</v>
      </c>
      <c r="G40" s="130">
        <f t="shared" si="0"/>
        <v>3055</v>
      </c>
    </row>
    <row r="41" spans="1:7">
      <c r="A41" s="46">
        <v>39</v>
      </c>
      <c r="B41" s="1" t="s">
        <v>215</v>
      </c>
      <c r="C41" s="8" t="s">
        <v>6</v>
      </c>
      <c r="D41" s="8">
        <v>8</v>
      </c>
      <c r="E41" s="146">
        <v>6356.95</v>
      </c>
      <c r="G41" s="130">
        <f t="shared" si="0"/>
        <v>50855.6</v>
      </c>
    </row>
    <row r="42" spans="1:7">
      <c r="A42" s="46">
        <v>40</v>
      </c>
      <c r="B42" s="1" t="s">
        <v>217</v>
      </c>
      <c r="C42" s="8" t="s">
        <v>6</v>
      </c>
      <c r="D42" s="8">
        <v>8</v>
      </c>
      <c r="E42" s="146">
        <v>960.61</v>
      </c>
      <c r="G42" s="130">
        <f t="shared" si="0"/>
        <v>7684.88</v>
      </c>
    </row>
    <row r="43" spans="1:7">
      <c r="A43" s="46">
        <v>41</v>
      </c>
      <c r="B43" s="1" t="s">
        <v>216</v>
      </c>
      <c r="C43" s="8" t="s">
        <v>6</v>
      </c>
      <c r="D43" s="8">
        <f>4+10</f>
        <v>14</v>
      </c>
      <c r="E43" s="146">
        <v>3426.3</v>
      </c>
      <c r="G43" s="130">
        <f t="shared" si="0"/>
        <v>47968.200000000004</v>
      </c>
    </row>
    <row r="44" spans="1:7">
      <c r="A44" s="46">
        <v>42</v>
      </c>
      <c r="B44" s="60" t="s">
        <v>289</v>
      </c>
      <c r="C44" s="8" t="s">
        <v>6</v>
      </c>
      <c r="D44" s="7">
        <v>283</v>
      </c>
      <c r="E44" s="146">
        <v>517.87</v>
      </c>
      <c r="G44" s="130">
        <f t="shared" si="0"/>
        <v>146557.21</v>
      </c>
    </row>
    <row r="45" spans="1:7">
      <c r="A45" s="46">
        <v>43</v>
      </c>
      <c r="B45" s="66" t="s">
        <v>463</v>
      </c>
      <c r="C45" s="3" t="s">
        <v>6</v>
      </c>
      <c r="D45" s="129">
        <v>62</v>
      </c>
      <c r="E45" s="146">
        <v>46.87</v>
      </c>
      <c r="G45" s="130">
        <f t="shared" si="0"/>
        <v>2905.94</v>
      </c>
    </row>
    <row r="46" spans="1:7">
      <c r="A46" s="46">
        <v>44</v>
      </c>
      <c r="B46" s="9" t="s">
        <v>464</v>
      </c>
      <c r="C46" s="8" t="s">
        <v>6</v>
      </c>
      <c r="D46" s="8">
        <v>32</v>
      </c>
      <c r="E46" s="146">
        <v>3369.31</v>
      </c>
      <c r="G46" s="130">
        <f t="shared" si="0"/>
        <v>107817.92</v>
      </c>
    </row>
    <row r="47" spans="1:7">
      <c r="A47" s="46">
        <v>45</v>
      </c>
      <c r="B47" s="60" t="s">
        <v>465</v>
      </c>
      <c r="C47" s="62" t="s">
        <v>6</v>
      </c>
      <c r="D47" s="61">
        <v>3</v>
      </c>
      <c r="E47" s="146">
        <v>3088.54</v>
      </c>
      <c r="G47" s="130">
        <f t="shared" si="0"/>
        <v>9265.619999999999</v>
      </c>
    </row>
    <row r="48" spans="1:7">
      <c r="A48" s="46">
        <v>46</v>
      </c>
      <c r="B48" s="9" t="s">
        <v>24</v>
      </c>
      <c r="C48" s="8" t="s">
        <v>5</v>
      </c>
      <c r="D48" s="8">
        <v>335</v>
      </c>
      <c r="E48" s="146">
        <v>90.72</v>
      </c>
      <c r="G48" s="130">
        <f t="shared" si="0"/>
        <v>30391.200000000001</v>
      </c>
    </row>
    <row r="49" spans="1:7">
      <c r="A49" s="46">
        <v>47</v>
      </c>
      <c r="B49" s="39" t="s">
        <v>334</v>
      </c>
      <c r="C49" s="63" t="s">
        <v>6</v>
      </c>
      <c r="D49" s="8">
        <v>39</v>
      </c>
      <c r="E49" s="146">
        <v>47</v>
      </c>
      <c r="G49" s="130">
        <f t="shared" si="0"/>
        <v>1833</v>
      </c>
    </row>
    <row r="50" spans="1:7">
      <c r="A50" s="46">
        <v>48</v>
      </c>
      <c r="B50" s="143" t="s">
        <v>474</v>
      </c>
      <c r="C50" s="7" t="s">
        <v>6</v>
      </c>
      <c r="D50" s="7">
        <f>12+10</f>
        <v>22</v>
      </c>
      <c r="E50" s="146">
        <v>119</v>
      </c>
      <c r="G50" s="130">
        <f t="shared" si="0"/>
        <v>2618</v>
      </c>
    </row>
    <row r="51" spans="1:7">
      <c r="A51" s="46">
        <v>49</v>
      </c>
      <c r="B51" s="82" t="s">
        <v>475</v>
      </c>
      <c r="C51" s="3" t="s">
        <v>6</v>
      </c>
      <c r="D51" s="92">
        <f>45+54</f>
        <v>99</v>
      </c>
      <c r="E51" s="146">
        <v>46</v>
      </c>
      <c r="G51" s="130">
        <f t="shared" si="0"/>
        <v>4554</v>
      </c>
    </row>
    <row r="52" spans="1:7">
      <c r="A52" s="46">
        <v>50</v>
      </c>
      <c r="B52" s="60" t="s">
        <v>264</v>
      </c>
      <c r="C52" s="61" t="s">
        <v>5</v>
      </c>
      <c r="D52" s="61">
        <f>1169+370</f>
        <v>1539</v>
      </c>
      <c r="E52" s="146">
        <v>150.19999999999999</v>
      </c>
      <c r="G52" s="130">
        <f t="shared" si="0"/>
        <v>231157.8</v>
      </c>
    </row>
    <row r="53" spans="1:7">
      <c r="A53" s="46">
        <v>51</v>
      </c>
      <c r="B53" s="50" t="s">
        <v>379</v>
      </c>
      <c r="C53" s="3" t="s">
        <v>6</v>
      </c>
      <c r="D53" s="92">
        <v>9</v>
      </c>
      <c r="E53" s="146">
        <v>2495</v>
      </c>
      <c r="G53" s="130">
        <f t="shared" si="0"/>
        <v>22455</v>
      </c>
    </row>
    <row r="54" spans="1:7">
      <c r="A54" s="46">
        <v>52</v>
      </c>
      <c r="B54" s="60" t="s">
        <v>332</v>
      </c>
      <c r="C54" s="8" t="s">
        <v>333</v>
      </c>
      <c r="D54" s="8">
        <v>50</v>
      </c>
      <c r="E54" s="146">
        <v>1375</v>
      </c>
      <c r="G54" s="130">
        <f t="shared" si="0"/>
        <v>68750</v>
      </c>
    </row>
    <row r="55" spans="1:7">
      <c r="A55" s="46">
        <v>53</v>
      </c>
      <c r="B55" s="55" t="s">
        <v>166</v>
      </c>
      <c r="C55" s="8" t="s">
        <v>7</v>
      </c>
      <c r="D55" s="7">
        <v>89</v>
      </c>
      <c r="E55" s="146">
        <v>112</v>
      </c>
      <c r="G55" s="130">
        <f t="shared" si="0"/>
        <v>9968</v>
      </c>
    </row>
    <row r="56" spans="1:7">
      <c r="A56" s="46">
        <v>54</v>
      </c>
      <c r="B56" s="82" t="s">
        <v>352</v>
      </c>
      <c r="C56" s="3" t="s">
        <v>6</v>
      </c>
      <c r="D56" s="92">
        <v>30</v>
      </c>
      <c r="E56" s="146">
        <v>4361</v>
      </c>
      <c r="G56" s="130">
        <f t="shared" si="0"/>
        <v>130830</v>
      </c>
    </row>
    <row r="57" spans="1:7">
      <c r="A57" s="46">
        <v>55</v>
      </c>
      <c r="B57" s="55" t="s">
        <v>104</v>
      </c>
      <c r="C57" s="8" t="s">
        <v>6</v>
      </c>
      <c r="D57" s="8">
        <v>1</v>
      </c>
      <c r="E57" s="146">
        <v>17930</v>
      </c>
      <c r="G57" s="130">
        <f t="shared" si="0"/>
        <v>17930</v>
      </c>
    </row>
    <row r="58" spans="1:7">
      <c r="A58" s="46">
        <v>56</v>
      </c>
      <c r="B58" s="55" t="s">
        <v>105</v>
      </c>
      <c r="C58" s="8" t="s">
        <v>6</v>
      </c>
      <c r="D58" s="8">
        <v>1</v>
      </c>
      <c r="E58" s="146">
        <v>7603</v>
      </c>
      <c r="G58" s="130">
        <f t="shared" si="0"/>
        <v>7603</v>
      </c>
    </row>
    <row r="59" spans="1:7">
      <c r="A59" s="46">
        <v>57</v>
      </c>
      <c r="B59" s="139" t="s">
        <v>346</v>
      </c>
      <c r="C59" s="17" t="s">
        <v>6</v>
      </c>
      <c r="D59" s="92">
        <v>8</v>
      </c>
      <c r="E59" s="146">
        <v>233.88</v>
      </c>
      <c r="G59" s="130">
        <f t="shared" si="0"/>
        <v>1871.04</v>
      </c>
    </row>
    <row r="60" spans="1:7">
      <c r="A60" s="46">
        <v>58</v>
      </c>
      <c r="B60" s="60" t="s">
        <v>34</v>
      </c>
      <c r="C60" s="8" t="s">
        <v>6</v>
      </c>
      <c r="D60" s="8">
        <v>4</v>
      </c>
      <c r="E60" s="146">
        <v>26.1</v>
      </c>
      <c r="G60" s="130">
        <f t="shared" si="0"/>
        <v>104.4</v>
      </c>
    </row>
    <row r="61" spans="1:7">
      <c r="A61" s="46">
        <v>59</v>
      </c>
      <c r="B61" s="60" t="s">
        <v>47</v>
      </c>
      <c r="C61" s="8" t="s">
        <v>6</v>
      </c>
      <c r="D61" s="8">
        <v>12</v>
      </c>
      <c r="E61" s="146">
        <v>44.11</v>
      </c>
      <c r="G61" s="130">
        <f t="shared" si="0"/>
        <v>529.31999999999994</v>
      </c>
    </row>
    <row r="62" spans="1:7">
      <c r="A62" s="46">
        <v>60</v>
      </c>
      <c r="B62" s="60" t="s">
        <v>26</v>
      </c>
      <c r="C62" s="8" t="s">
        <v>6</v>
      </c>
      <c r="D62" s="8">
        <v>12</v>
      </c>
      <c r="E62" s="146">
        <v>51.74</v>
      </c>
      <c r="G62" s="130">
        <f t="shared" si="0"/>
        <v>620.88</v>
      </c>
    </row>
    <row r="63" spans="1:7">
      <c r="A63" s="46">
        <v>61</v>
      </c>
      <c r="B63" s="60" t="s">
        <v>321</v>
      </c>
      <c r="C63" s="8" t="s">
        <v>6</v>
      </c>
      <c r="D63" s="7">
        <v>16</v>
      </c>
      <c r="E63" s="146">
        <v>51.74</v>
      </c>
      <c r="G63" s="130">
        <f t="shared" si="0"/>
        <v>827.84</v>
      </c>
    </row>
    <row r="64" spans="1:7">
      <c r="A64" s="46">
        <v>62</v>
      </c>
      <c r="B64" s="55" t="s">
        <v>116</v>
      </c>
      <c r="C64" s="8" t="s">
        <v>6</v>
      </c>
      <c r="D64" s="8">
        <v>12</v>
      </c>
      <c r="E64" s="146">
        <v>52.79</v>
      </c>
      <c r="G64" s="130">
        <f t="shared" si="0"/>
        <v>633.48</v>
      </c>
    </row>
    <row r="65" spans="1:7">
      <c r="A65" s="46">
        <v>63</v>
      </c>
      <c r="B65" s="60" t="s">
        <v>476</v>
      </c>
      <c r="C65" s="8" t="s">
        <v>6</v>
      </c>
      <c r="D65" s="7">
        <v>4</v>
      </c>
      <c r="E65" s="146">
        <v>52.79</v>
      </c>
      <c r="G65" s="130">
        <f t="shared" si="0"/>
        <v>211.16</v>
      </c>
    </row>
    <row r="66" spans="1:7">
      <c r="A66" s="46">
        <v>64</v>
      </c>
      <c r="B66" s="60" t="s">
        <v>294</v>
      </c>
      <c r="C66" s="17" t="s">
        <v>6</v>
      </c>
      <c r="D66" s="92">
        <v>67</v>
      </c>
      <c r="E66" s="146">
        <v>12720</v>
      </c>
      <c r="G66" s="130">
        <f t="shared" si="0"/>
        <v>852240</v>
      </c>
    </row>
    <row r="67" spans="1:7">
      <c r="A67" s="46">
        <v>65</v>
      </c>
      <c r="B67" s="50" t="s">
        <v>268</v>
      </c>
      <c r="C67" s="3" t="s">
        <v>6</v>
      </c>
      <c r="D67" s="3">
        <v>150</v>
      </c>
      <c r="E67" s="146">
        <v>13080</v>
      </c>
      <c r="G67" s="130">
        <f t="shared" si="0"/>
        <v>1962000</v>
      </c>
    </row>
    <row r="68" spans="1:7">
      <c r="A68" s="46">
        <v>66</v>
      </c>
      <c r="B68" s="82" t="s">
        <v>364</v>
      </c>
      <c r="C68" s="3" t="s">
        <v>6</v>
      </c>
      <c r="D68" s="92">
        <v>21</v>
      </c>
      <c r="E68" s="146">
        <v>275</v>
      </c>
      <c r="G68" s="130">
        <f t="shared" ref="G68:G131" si="1">D68*E68</f>
        <v>5775</v>
      </c>
    </row>
    <row r="69" spans="1:7">
      <c r="A69" s="46">
        <v>67</v>
      </c>
      <c r="B69" s="55" t="s">
        <v>202</v>
      </c>
      <c r="C69" s="8" t="s">
        <v>7</v>
      </c>
      <c r="D69" s="8">
        <v>960</v>
      </c>
      <c r="E69" s="146">
        <v>40</v>
      </c>
      <c r="G69" s="130">
        <f t="shared" si="1"/>
        <v>38400</v>
      </c>
    </row>
    <row r="70" spans="1:7">
      <c r="A70" s="46">
        <v>68</v>
      </c>
      <c r="B70" s="60" t="s">
        <v>25</v>
      </c>
      <c r="C70" s="8" t="s">
        <v>5</v>
      </c>
      <c r="D70" s="8">
        <v>663</v>
      </c>
      <c r="E70" s="146">
        <v>55.04</v>
      </c>
      <c r="G70" s="130">
        <f t="shared" si="1"/>
        <v>36491.519999999997</v>
      </c>
    </row>
    <row r="71" spans="1:7">
      <c r="A71" s="46">
        <v>69</v>
      </c>
      <c r="B71" s="50" t="s">
        <v>380</v>
      </c>
      <c r="C71" s="3" t="s">
        <v>6</v>
      </c>
      <c r="D71" s="92">
        <v>2</v>
      </c>
      <c r="E71" s="146">
        <v>3984</v>
      </c>
      <c r="G71" s="130">
        <f t="shared" si="1"/>
        <v>7968</v>
      </c>
    </row>
    <row r="72" spans="1:7">
      <c r="A72" s="46">
        <v>70</v>
      </c>
      <c r="B72" s="139" t="s">
        <v>435</v>
      </c>
      <c r="C72" s="17" t="s">
        <v>5</v>
      </c>
      <c r="D72" s="92">
        <v>6304</v>
      </c>
      <c r="E72" s="146">
        <v>318.26</v>
      </c>
      <c r="G72" s="130">
        <f t="shared" si="1"/>
        <v>2006311.04</v>
      </c>
    </row>
    <row r="73" spans="1:7">
      <c r="A73" s="46">
        <v>71</v>
      </c>
      <c r="B73" s="82" t="s">
        <v>477</v>
      </c>
      <c r="C73" s="3" t="s">
        <v>5</v>
      </c>
      <c r="D73" s="92">
        <v>5025</v>
      </c>
      <c r="E73" s="146">
        <v>54.28</v>
      </c>
      <c r="G73" s="130">
        <f t="shared" si="1"/>
        <v>272757</v>
      </c>
    </row>
    <row r="74" spans="1:7">
      <c r="A74" s="46">
        <v>72</v>
      </c>
      <c r="B74" s="55" t="s">
        <v>478</v>
      </c>
      <c r="C74" s="8" t="s">
        <v>5</v>
      </c>
      <c r="D74" s="7">
        <v>100</v>
      </c>
      <c r="E74" s="146">
        <v>580.22</v>
      </c>
      <c r="G74" s="130">
        <f t="shared" si="1"/>
        <v>58022</v>
      </c>
    </row>
    <row r="75" spans="1:7">
      <c r="A75" s="46">
        <v>73</v>
      </c>
      <c r="B75" s="60" t="s">
        <v>479</v>
      </c>
      <c r="C75" s="61" t="s">
        <v>5</v>
      </c>
      <c r="D75" s="61">
        <v>900</v>
      </c>
      <c r="E75" s="146">
        <v>274.04000000000002</v>
      </c>
      <c r="G75" s="130">
        <f t="shared" si="1"/>
        <v>246636.00000000003</v>
      </c>
    </row>
    <row r="76" spans="1:7">
      <c r="A76" s="46">
        <v>74</v>
      </c>
      <c r="B76" s="139" t="s">
        <v>392</v>
      </c>
      <c r="C76" s="17" t="s">
        <v>5</v>
      </c>
      <c r="D76" s="92">
        <v>1000</v>
      </c>
      <c r="E76" s="146">
        <v>530.95000000000005</v>
      </c>
      <c r="G76" s="130">
        <f t="shared" si="1"/>
        <v>530950</v>
      </c>
    </row>
    <row r="77" spans="1:7">
      <c r="A77" s="46">
        <v>75</v>
      </c>
      <c r="B77" s="60" t="s">
        <v>480</v>
      </c>
      <c r="C77" s="8" t="s">
        <v>5</v>
      </c>
      <c r="D77" s="7">
        <v>600</v>
      </c>
      <c r="E77" s="146">
        <v>472.56</v>
      </c>
      <c r="G77" s="130">
        <f t="shared" si="1"/>
        <v>283536</v>
      </c>
    </row>
    <row r="78" spans="1:7">
      <c r="A78" s="46">
        <v>76</v>
      </c>
      <c r="B78" s="60" t="s">
        <v>481</v>
      </c>
      <c r="C78" s="8" t="s">
        <v>5</v>
      </c>
      <c r="D78" s="7">
        <v>340</v>
      </c>
      <c r="E78" s="146">
        <v>117</v>
      </c>
      <c r="G78" s="130">
        <f t="shared" si="1"/>
        <v>39780</v>
      </c>
    </row>
    <row r="79" spans="1:7">
      <c r="A79" s="46">
        <v>77</v>
      </c>
      <c r="B79" s="82" t="s">
        <v>482</v>
      </c>
      <c r="C79" s="3" t="s">
        <v>5</v>
      </c>
      <c r="D79" s="92">
        <v>2350</v>
      </c>
      <c r="E79" s="146">
        <v>115.28</v>
      </c>
      <c r="G79" s="130">
        <f t="shared" si="1"/>
        <v>270908</v>
      </c>
    </row>
    <row r="80" spans="1:7">
      <c r="A80" s="46">
        <v>78</v>
      </c>
      <c r="B80" s="60" t="s">
        <v>483</v>
      </c>
      <c r="C80" s="8" t="s">
        <v>5</v>
      </c>
      <c r="D80" s="7">
        <v>240</v>
      </c>
      <c r="E80" s="146">
        <v>167.86</v>
      </c>
      <c r="G80" s="130">
        <f t="shared" si="1"/>
        <v>40286.400000000001</v>
      </c>
    </row>
    <row r="81" spans="1:7">
      <c r="A81" s="46">
        <v>79</v>
      </c>
      <c r="B81" s="82" t="s">
        <v>484</v>
      </c>
      <c r="C81" s="3" t="s">
        <v>5</v>
      </c>
      <c r="D81" s="92">
        <v>100</v>
      </c>
      <c r="E81" s="146">
        <v>221.95</v>
      </c>
      <c r="G81" s="130">
        <f t="shared" si="1"/>
        <v>22195</v>
      </c>
    </row>
    <row r="82" spans="1:7">
      <c r="A82" s="46">
        <v>80</v>
      </c>
      <c r="B82" s="55" t="s">
        <v>485</v>
      </c>
      <c r="C82" s="8" t="s">
        <v>5</v>
      </c>
      <c r="D82" s="8">
        <v>1500</v>
      </c>
      <c r="E82" s="146">
        <v>116.4</v>
      </c>
      <c r="G82" s="130">
        <f t="shared" si="1"/>
        <v>174600</v>
      </c>
    </row>
    <row r="83" spans="1:7">
      <c r="A83" s="46">
        <v>81</v>
      </c>
      <c r="B83" s="55" t="s">
        <v>486</v>
      </c>
      <c r="C83" s="8" t="s">
        <v>5</v>
      </c>
      <c r="D83" s="8">
        <v>3600</v>
      </c>
      <c r="E83" s="146">
        <v>160.93</v>
      </c>
      <c r="G83" s="130">
        <f t="shared" si="1"/>
        <v>579348</v>
      </c>
    </row>
    <row r="84" spans="1:7">
      <c r="A84" s="46">
        <v>82</v>
      </c>
      <c r="B84" s="60" t="s">
        <v>487</v>
      </c>
      <c r="C84" s="8" t="s">
        <v>6</v>
      </c>
      <c r="D84" s="7">
        <v>180</v>
      </c>
      <c r="E84" s="146">
        <v>989.4</v>
      </c>
      <c r="G84" s="130">
        <f t="shared" si="1"/>
        <v>178092</v>
      </c>
    </row>
    <row r="85" spans="1:7">
      <c r="A85" s="46">
        <v>83</v>
      </c>
      <c r="B85" s="82" t="s">
        <v>488</v>
      </c>
      <c r="C85" s="3" t="s">
        <v>6</v>
      </c>
      <c r="D85" s="92">
        <v>15</v>
      </c>
      <c r="E85" s="85">
        <v>4891.33</v>
      </c>
      <c r="G85" s="130">
        <f t="shared" si="1"/>
        <v>73369.95</v>
      </c>
    </row>
    <row r="86" spans="1:7">
      <c r="A86" s="46">
        <v>84</v>
      </c>
      <c r="B86" s="135" t="s">
        <v>473</v>
      </c>
      <c r="C86" s="17" t="s">
        <v>6</v>
      </c>
      <c r="D86" s="149">
        <v>5</v>
      </c>
      <c r="E86" s="23">
        <v>23789.83</v>
      </c>
      <c r="G86" s="130">
        <f t="shared" si="1"/>
        <v>118949.15000000001</v>
      </c>
    </row>
    <row r="87" spans="1:7">
      <c r="A87" s="46">
        <v>85</v>
      </c>
      <c r="B87" s="55" t="s">
        <v>214</v>
      </c>
      <c r="C87" s="8" t="s">
        <v>6</v>
      </c>
      <c r="D87" s="8">
        <v>1</v>
      </c>
      <c r="E87" s="11">
        <v>23906.28</v>
      </c>
      <c r="G87" s="130">
        <f t="shared" si="1"/>
        <v>23906.28</v>
      </c>
    </row>
    <row r="88" spans="1:7">
      <c r="A88" s="46">
        <v>86</v>
      </c>
      <c r="B88" s="56" t="s">
        <v>117</v>
      </c>
      <c r="C88" s="8" t="s">
        <v>6</v>
      </c>
      <c r="D88" s="3">
        <v>2</v>
      </c>
      <c r="E88" s="11">
        <v>23906.28</v>
      </c>
      <c r="G88" s="130">
        <f t="shared" si="1"/>
        <v>47812.56</v>
      </c>
    </row>
    <row r="89" spans="1:7">
      <c r="A89" s="46">
        <v>87</v>
      </c>
      <c r="B89" s="60" t="s">
        <v>249</v>
      </c>
      <c r="C89" s="8" t="s">
        <v>6</v>
      </c>
      <c r="D89" s="8">
        <v>3200</v>
      </c>
      <c r="E89" s="85">
        <v>428</v>
      </c>
      <c r="F89" t="s">
        <v>489</v>
      </c>
      <c r="G89" s="130">
        <f>D89*E89/50</f>
        <v>27392</v>
      </c>
    </row>
    <row r="90" spans="1:7">
      <c r="A90" s="46">
        <v>88</v>
      </c>
      <c r="B90" s="55" t="s">
        <v>219</v>
      </c>
      <c r="C90" s="41" t="s">
        <v>6</v>
      </c>
      <c r="D90" s="41">
        <v>15</v>
      </c>
      <c r="E90" s="85">
        <v>247.52</v>
      </c>
      <c r="G90" s="130">
        <f t="shared" si="1"/>
        <v>3712.8</v>
      </c>
    </row>
    <row r="91" spans="1:7">
      <c r="A91" s="46">
        <v>89</v>
      </c>
      <c r="B91" s="55" t="s">
        <v>224</v>
      </c>
      <c r="C91" s="41" t="s">
        <v>6</v>
      </c>
      <c r="D91" s="41">
        <v>36</v>
      </c>
      <c r="E91" s="85">
        <v>247.52</v>
      </c>
      <c r="G91" s="130">
        <f t="shared" si="1"/>
        <v>8910.7200000000012</v>
      </c>
    </row>
    <row r="92" spans="1:7">
      <c r="A92" s="46">
        <v>90</v>
      </c>
      <c r="B92" s="50" t="s">
        <v>469</v>
      </c>
      <c r="C92" s="50" t="s">
        <v>6</v>
      </c>
      <c r="D92" s="50">
        <v>500</v>
      </c>
      <c r="E92" s="85">
        <v>32.450000000000003</v>
      </c>
      <c r="G92" s="130">
        <f t="shared" si="1"/>
        <v>16225.000000000002</v>
      </c>
    </row>
    <row r="93" spans="1:7">
      <c r="A93" s="46">
        <v>91</v>
      </c>
      <c r="B93" s="82" t="s">
        <v>407</v>
      </c>
      <c r="C93" s="79" t="s">
        <v>6</v>
      </c>
      <c r="D93" s="94">
        <v>30</v>
      </c>
      <c r="E93" s="85">
        <v>216.72</v>
      </c>
      <c r="G93" s="130">
        <f t="shared" si="1"/>
        <v>6501.6</v>
      </c>
    </row>
    <row r="94" spans="1:7">
      <c r="A94" s="46">
        <v>92</v>
      </c>
      <c r="B94" s="82" t="s">
        <v>437</v>
      </c>
      <c r="C94" s="79" t="s">
        <v>6</v>
      </c>
      <c r="D94" s="94">
        <v>5</v>
      </c>
      <c r="E94" s="85">
        <v>216.72</v>
      </c>
      <c r="G94" s="130">
        <f t="shared" si="1"/>
        <v>1083.5999999999999</v>
      </c>
    </row>
    <row r="95" spans="1:7">
      <c r="A95" s="46">
        <v>93</v>
      </c>
      <c r="B95" s="82" t="s">
        <v>490</v>
      </c>
      <c r="C95" s="79" t="s">
        <v>5</v>
      </c>
      <c r="D95" s="94">
        <v>110</v>
      </c>
      <c r="E95" s="85">
        <v>34.72</v>
      </c>
      <c r="G95" s="130">
        <f t="shared" si="1"/>
        <v>3819.2</v>
      </c>
    </row>
    <row r="96" spans="1:7">
      <c r="A96" s="46">
        <v>94</v>
      </c>
      <c r="B96" s="82" t="s">
        <v>491</v>
      </c>
      <c r="C96" s="3" t="s">
        <v>6</v>
      </c>
      <c r="D96" s="92">
        <v>706</v>
      </c>
      <c r="E96" s="11">
        <v>10.82</v>
      </c>
      <c r="G96" s="130">
        <f t="shared" si="1"/>
        <v>7638.92</v>
      </c>
    </row>
    <row r="97" spans="1:7">
      <c r="A97" s="46">
        <v>95</v>
      </c>
      <c r="B97" s="50" t="s">
        <v>471</v>
      </c>
      <c r="C97" s="50" t="s">
        <v>6</v>
      </c>
      <c r="D97" s="50">
        <v>20</v>
      </c>
      <c r="E97" s="85">
        <v>3073.42</v>
      </c>
      <c r="G97" s="130">
        <f t="shared" si="1"/>
        <v>61468.4</v>
      </c>
    </row>
    <row r="98" spans="1:7">
      <c r="A98" s="46">
        <v>96</v>
      </c>
      <c r="B98" s="50" t="s">
        <v>472</v>
      </c>
      <c r="C98" s="50" t="s">
        <v>6</v>
      </c>
      <c r="D98" s="50">
        <v>10</v>
      </c>
      <c r="E98" s="85">
        <v>5122.37</v>
      </c>
      <c r="G98" s="130">
        <f t="shared" si="1"/>
        <v>51223.7</v>
      </c>
    </row>
    <row r="99" spans="1:7">
      <c r="A99" s="46">
        <v>97</v>
      </c>
      <c r="B99" s="55" t="s">
        <v>492</v>
      </c>
      <c r="C99" s="41" t="s">
        <v>6</v>
      </c>
      <c r="D99" s="41">
        <v>3</v>
      </c>
      <c r="E99" s="85">
        <v>2303.08</v>
      </c>
      <c r="G99" s="130">
        <f t="shared" si="1"/>
        <v>6909.24</v>
      </c>
    </row>
    <row r="100" spans="1:7">
      <c r="A100" s="46">
        <v>98</v>
      </c>
      <c r="B100" s="55" t="s">
        <v>493</v>
      </c>
      <c r="C100" s="41" t="s">
        <v>6</v>
      </c>
      <c r="D100" s="41">
        <v>1</v>
      </c>
      <c r="E100" s="85">
        <v>58596.35</v>
      </c>
      <c r="G100" s="130">
        <f t="shared" si="1"/>
        <v>58596.35</v>
      </c>
    </row>
    <row r="101" spans="1:7">
      <c r="A101" s="46">
        <v>99</v>
      </c>
      <c r="B101" s="55" t="s">
        <v>130</v>
      </c>
      <c r="C101" s="41" t="s">
        <v>6</v>
      </c>
      <c r="D101" s="41">
        <v>32</v>
      </c>
      <c r="E101" s="85">
        <v>3245</v>
      </c>
      <c r="G101" s="130">
        <f t="shared" si="1"/>
        <v>103840</v>
      </c>
    </row>
    <row r="102" spans="1:7">
      <c r="A102" s="46">
        <v>100</v>
      </c>
      <c r="B102" s="55" t="s">
        <v>494</v>
      </c>
      <c r="C102" s="41" t="s">
        <v>6</v>
      </c>
      <c r="D102" s="41">
        <v>13</v>
      </c>
      <c r="E102" s="85">
        <v>3495.4</v>
      </c>
      <c r="G102" s="130">
        <f t="shared" si="1"/>
        <v>45440.200000000004</v>
      </c>
    </row>
    <row r="103" spans="1:7">
      <c r="A103" s="46">
        <v>101</v>
      </c>
      <c r="B103" s="55" t="s">
        <v>108</v>
      </c>
      <c r="C103" s="41" t="s">
        <v>6</v>
      </c>
      <c r="D103" s="41">
        <v>1</v>
      </c>
      <c r="E103" s="85">
        <v>876</v>
      </c>
      <c r="G103" s="130">
        <f t="shared" si="1"/>
        <v>876</v>
      </c>
    </row>
    <row r="104" spans="1:7">
      <c r="A104" s="46">
        <v>102</v>
      </c>
      <c r="B104" s="60" t="s">
        <v>495</v>
      </c>
      <c r="C104" s="8" t="s">
        <v>6</v>
      </c>
      <c r="D104" s="8">
        <v>96</v>
      </c>
      <c r="E104" s="85">
        <v>800.29</v>
      </c>
      <c r="G104" s="130">
        <f t="shared" si="1"/>
        <v>76827.839999999997</v>
      </c>
    </row>
    <row r="105" spans="1:7">
      <c r="A105" s="46">
        <v>103</v>
      </c>
      <c r="B105" s="55" t="s">
        <v>496</v>
      </c>
      <c r="C105" s="41" t="s">
        <v>6</v>
      </c>
      <c r="D105" s="41">
        <v>10</v>
      </c>
      <c r="E105" s="85">
        <v>3960</v>
      </c>
      <c r="G105" s="130">
        <f t="shared" si="1"/>
        <v>39600</v>
      </c>
    </row>
    <row r="106" spans="1:7">
      <c r="A106" s="46">
        <v>104</v>
      </c>
      <c r="B106" s="82" t="s">
        <v>354</v>
      </c>
      <c r="C106" s="3" t="s">
        <v>5</v>
      </c>
      <c r="D106" s="92">
        <v>1112</v>
      </c>
      <c r="E106" s="85">
        <v>104.8</v>
      </c>
      <c r="G106" s="130">
        <f t="shared" si="1"/>
        <v>116537.59999999999</v>
      </c>
    </row>
    <row r="107" spans="1:7">
      <c r="A107" s="46">
        <v>105</v>
      </c>
      <c r="B107" s="139" t="s">
        <v>348</v>
      </c>
      <c r="C107" s="17" t="s">
        <v>5</v>
      </c>
      <c r="D107" s="92">
        <v>30</v>
      </c>
      <c r="E107" s="85">
        <v>194.66</v>
      </c>
      <c r="G107" s="130">
        <f t="shared" si="1"/>
        <v>5839.8</v>
      </c>
    </row>
    <row r="108" spans="1:7">
      <c r="A108" s="46">
        <v>106</v>
      </c>
      <c r="B108" s="50" t="s">
        <v>355</v>
      </c>
      <c r="C108" s="3" t="s">
        <v>5</v>
      </c>
      <c r="D108" s="92">
        <v>210</v>
      </c>
      <c r="E108" s="85">
        <v>151.30000000000001</v>
      </c>
      <c r="G108" s="130">
        <f t="shared" si="1"/>
        <v>31773.000000000004</v>
      </c>
    </row>
    <row r="109" spans="1:7">
      <c r="A109" s="46">
        <v>107</v>
      </c>
      <c r="B109" s="143" t="s">
        <v>497</v>
      </c>
      <c r="C109" s="44" t="s">
        <v>5</v>
      </c>
      <c r="D109" s="41">
        <v>108</v>
      </c>
      <c r="E109" s="85">
        <v>227.92</v>
      </c>
      <c r="G109" s="130">
        <f t="shared" si="1"/>
        <v>24615.359999999997</v>
      </c>
    </row>
    <row r="110" spans="1:7">
      <c r="A110" s="46">
        <v>108</v>
      </c>
      <c r="B110" s="82" t="s">
        <v>353</v>
      </c>
      <c r="C110" s="3" t="s">
        <v>5</v>
      </c>
      <c r="D110" s="92">
        <v>512</v>
      </c>
      <c r="E110" s="85">
        <v>262.5</v>
      </c>
      <c r="G110" s="130">
        <f t="shared" si="1"/>
        <v>134400</v>
      </c>
    </row>
    <row r="111" spans="1:7">
      <c r="A111" s="46">
        <v>109</v>
      </c>
      <c r="B111" s="55" t="s">
        <v>498</v>
      </c>
      <c r="C111" s="93" t="s">
        <v>6</v>
      </c>
      <c r="D111" s="136">
        <v>10</v>
      </c>
      <c r="E111" s="128">
        <v>451</v>
      </c>
      <c r="G111" s="130">
        <f t="shared" si="1"/>
        <v>4510</v>
      </c>
    </row>
    <row r="112" spans="1:7">
      <c r="A112" s="46">
        <v>110</v>
      </c>
      <c r="B112" s="55" t="s">
        <v>499</v>
      </c>
      <c r="C112" s="93" t="s">
        <v>6</v>
      </c>
      <c r="D112" s="136">
        <v>5</v>
      </c>
      <c r="E112" s="128">
        <v>451</v>
      </c>
      <c r="G112" s="130">
        <f t="shared" si="1"/>
        <v>2255</v>
      </c>
    </row>
    <row r="113" spans="1:7">
      <c r="A113" s="46">
        <v>111</v>
      </c>
      <c r="B113" s="55" t="s">
        <v>54</v>
      </c>
      <c r="C113" s="41" t="s">
        <v>6</v>
      </c>
      <c r="D113" s="41">
        <v>140</v>
      </c>
      <c r="E113" s="85">
        <v>363</v>
      </c>
      <c r="G113" s="130">
        <f t="shared" si="1"/>
        <v>50820</v>
      </c>
    </row>
    <row r="114" spans="1:7">
      <c r="A114" s="46">
        <v>112</v>
      </c>
      <c r="B114" s="55" t="s">
        <v>500</v>
      </c>
      <c r="C114" s="41" t="s">
        <v>501</v>
      </c>
      <c r="D114" s="41">
        <v>8</v>
      </c>
      <c r="E114" s="85">
        <v>490</v>
      </c>
      <c r="G114" s="130">
        <f t="shared" si="1"/>
        <v>3920</v>
      </c>
    </row>
    <row r="115" spans="1:7">
      <c r="A115" s="46">
        <v>113</v>
      </c>
      <c r="B115" s="50" t="s">
        <v>470</v>
      </c>
      <c r="C115" s="50" t="s">
        <v>6</v>
      </c>
      <c r="D115" s="50">
        <v>30</v>
      </c>
      <c r="E115" s="85">
        <v>3383.86</v>
      </c>
      <c r="G115" s="130">
        <f t="shared" si="1"/>
        <v>101515.8</v>
      </c>
    </row>
    <row r="116" spans="1:7">
      <c r="A116" s="46">
        <v>114</v>
      </c>
      <c r="B116" s="82" t="s">
        <v>356</v>
      </c>
      <c r="C116" s="3" t="s">
        <v>7</v>
      </c>
      <c r="D116" s="92">
        <v>56</v>
      </c>
      <c r="E116" s="85">
        <v>467.7</v>
      </c>
      <c r="G116" s="130">
        <f t="shared" si="1"/>
        <v>26191.200000000001</v>
      </c>
    </row>
    <row r="117" spans="1:7">
      <c r="A117" s="46">
        <v>115</v>
      </c>
      <c r="B117" s="139" t="s">
        <v>347</v>
      </c>
      <c r="C117" s="17" t="s">
        <v>6</v>
      </c>
      <c r="D117" s="92">
        <v>2</v>
      </c>
      <c r="E117" s="85">
        <v>4104</v>
      </c>
      <c r="G117" s="130">
        <f t="shared" si="1"/>
        <v>8208</v>
      </c>
    </row>
    <row r="118" spans="1:7">
      <c r="A118" s="46">
        <v>116</v>
      </c>
      <c r="B118" s="47" t="s">
        <v>327</v>
      </c>
      <c r="C118" s="8" t="s">
        <v>6</v>
      </c>
      <c r="D118" s="8">
        <v>1</v>
      </c>
      <c r="E118" s="85">
        <v>76622.399999999994</v>
      </c>
      <c r="G118" s="130">
        <f t="shared" si="1"/>
        <v>76622.399999999994</v>
      </c>
    </row>
    <row r="119" spans="1:7">
      <c r="A119" s="46">
        <v>117</v>
      </c>
      <c r="B119" s="55" t="s">
        <v>502</v>
      </c>
      <c r="C119" s="41" t="s">
        <v>5</v>
      </c>
      <c r="D119" s="44">
        <v>15</v>
      </c>
      <c r="E119" s="85">
        <v>435</v>
      </c>
      <c r="G119" s="130">
        <f t="shared" si="1"/>
        <v>6525</v>
      </c>
    </row>
    <row r="120" spans="1:7">
      <c r="A120" s="46">
        <v>118</v>
      </c>
      <c r="B120" s="55" t="s">
        <v>173</v>
      </c>
      <c r="C120" s="41" t="s">
        <v>7</v>
      </c>
      <c r="D120" s="44">
        <v>3</v>
      </c>
      <c r="E120" s="85">
        <v>600</v>
      </c>
      <c r="G120" s="130">
        <f t="shared" si="1"/>
        <v>1800</v>
      </c>
    </row>
    <row r="121" spans="1:7">
      <c r="A121" s="46">
        <v>119</v>
      </c>
      <c r="B121" s="50" t="s">
        <v>467</v>
      </c>
      <c r="C121" s="50" t="s">
        <v>6</v>
      </c>
      <c r="D121" s="50">
        <v>30</v>
      </c>
      <c r="E121" s="85">
        <v>436</v>
      </c>
      <c r="G121" s="130">
        <f t="shared" si="1"/>
        <v>13080</v>
      </c>
    </row>
    <row r="122" spans="1:7">
      <c r="A122" s="46">
        <v>120</v>
      </c>
      <c r="B122" s="50" t="s">
        <v>468</v>
      </c>
      <c r="C122" s="50" t="s">
        <v>6</v>
      </c>
      <c r="D122" s="50">
        <v>30</v>
      </c>
      <c r="E122" s="85">
        <v>644.75</v>
      </c>
      <c r="G122" s="130">
        <f t="shared" si="1"/>
        <v>19342.5</v>
      </c>
    </row>
    <row r="123" spans="1:7" ht="18">
      <c r="A123" s="46">
        <v>121</v>
      </c>
      <c r="B123" s="55" t="s">
        <v>503</v>
      </c>
      <c r="C123" s="41" t="s">
        <v>248</v>
      </c>
      <c r="D123" s="44">
        <v>108</v>
      </c>
      <c r="E123" s="85">
        <v>2695</v>
      </c>
      <c r="G123" s="130">
        <f t="shared" si="1"/>
        <v>291060</v>
      </c>
    </row>
    <row r="124" spans="1:7">
      <c r="A124" s="46">
        <v>122</v>
      </c>
      <c r="B124" s="82" t="s">
        <v>250</v>
      </c>
      <c r="C124" s="3" t="s">
        <v>6</v>
      </c>
      <c r="D124" s="92">
        <v>130</v>
      </c>
      <c r="E124" s="85">
        <v>182</v>
      </c>
      <c r="G124" s="130">
        <f t="shared" si="1"/>
        <v>23660</v>
      </c>
    </row>
    <row r="125" spans="1:7">
      <c r="A125" s="46">
        <v>123</v>
      </c>
      <c r="B125" s="82" t="s">
        <v>252</v>
      </c>
      <c r="C125" s="3" t="s">
        <v>6</v>
      </c>
      <c r="D125" s="92">
        <f>36+17</f>
        <v>53</v>
      </c>
      <c r="E125" s="85">
        <v>523</v>
      </c>
      <c r="G125" s="130">
        <f t="shared" si="1"/>
        <v>27719</v>
      </c>
    </row>
    <row r="126" spans="1:7">
      <c r="A126" s="46">
        <v>124</v>
      </c>
      <c r="B126" s="82" t="s">
        <v>251</v>
      </c>
      <c r="C126" s="3" t="s">
        <v>6</v>
      </c>
      <c r="D126" s="92">
        <v>41</v>
      </c>
      <c r="E126" s="85">
        <v>817</v>
      </c>
      <c r="G126" s="130">
        <f t="shared" si="1"/>
        <v>33497</v>
      </c>
    </row>
    <row r="127" spans="1:7">
      <c r="A127" s="46">
        <v>125</v>
      </c>
      <c r="B127" s="60" t="s">
        <v>335</v>
      </c>
      <c r="C127" s="63" t="s">
        <v>6</v>
      </c>
      <c r="D127" s="8">
        <v>26</v>
      </c>
      <c r="E127" s="85">
        <v>200</v>
      </c>
      <c r="G127" s="130">
        <f t="shared" si="1"/>
        <v>5200</v>
      </c>
    </row>
    <row r="128" spans="1:7">
      <c r="A128" s="46">
        <v>126</v>
      </c>
      <c r="B128" s="55" t="s">
        <v>204</v>
      </c>
      <c r="C128" s="41" t="s">
        <v>6</v>
      </c>
      <c r="D128" s="41">
        <v>3</v>
      </c>
      <c r="E128" s="85">
        <v>88</v>
      </c>
      <c r="G128" s="130">
        <f t="shared" si="1"/>
        <v>264</v>
      </c>
    </row>
    <row r="129" spans="1:7" ht="30">
      <c r="A129" s="46">
        <v>127</v>
      </c>
      <c r="B129" s="56" t="s">
        <v>253</v>
      </c>
      <c r="C129" s="41" t="s">
        <v>6</v>
      </c>
      <c r="D129" s="44">
        <v>18</v>
      </c>
      <c r="E129" s="85">
        <v>1131</v>
      </c>
      <c r="G129" s="130">
        <f t="shared" si="1"/>
        <v>20358</v>
      </c>
    </row>
    <row r="130" spans="1:7">
      <c r="A130" s="46">
        <v>128</v>
      </c>
      <c r="B130" s="60" t="s">
        <v>336</v>
      </c>
      <c r="C130" s="8" t="s">
        <v>6</v>
      </c>
      <c r="D130" s="8">
        <v>32</v>
      </c>
      <c r="E130" s="85">
        <v>200</v>
      </c>
      <c r="G130" s="130">
        <f t="shared" si="1"/>
        <v>6400</v>
      </c>
    </row>
    <row r="131" spans="1:7">
      <c r="A131" s="46">
        <v>129</v>
      </c>
      <c r="B131" s="153" t="s">
        <v>505</v>
      </c>
      <c r="C131" s="17" t="s">
        <v>6</v>
      </c>
      <c r="D131" s="149">
        <v>4</v>
      </c>
      <c r="E131" s="128">
        <v>100000</v>
      </c>
      <c r="G131" s="130">
        <f t="shared" si="1"/>
        <v>400000</v>
      </c>
    </row>
    <row r="132" spans="1:7">
      <c r="A132" s="46">
        <v>130</v>
      </c>
      <c r="B132" s="153" t="s">
        <v>506</v>
      </c>
      <c r="C132" s="17" t="s">
        <v>6</v>
      </c>
      <c r="D132" s="149">
        <v>3</v>
      </c>
      <c r="E132" s="128">
        <v>100000</v>
      </c>
      <c r="G132" s="130">
        <f t="shared" ref="G132:G134" si="2">D132*E132</f>
        <v>300000</v>
      </c>
    </row>
    <row r="133" spans="1:7">
      <c r="A133" s="46">
        <v>131</v>
      </c>
      <c r="B133" s="60" t="s">
        <v>504</v>
      </c>
      <c r="C133" s="8" t="s">
        <v>6</v>
      </c>
      <c r="D133" s="7">
        <v>800</v>
      </c>
      <c r="E133" s="85">
        <v>3.05</v>
      </c>
      <c r="G133" s="130">
        <f t="shared" si="2"/>
        <v>2440</v>
      </c>
    </row>
    <row r="134" spans="1:7">
      <c r="A134" s="46">
        <v>132</v>
      </c>
      <c r="B134" s="55" t="s">
        <v>507</v>
      </c>
      <c r="C134" s="41" t="s">
        <v>6</v>
      </c>
      <c r="D134" s="152">
        <v>16</v>
      </c>
      <c r="E134" s="128">
        <v>45901.8</v>
      </c>
      <c r="G134" s="130">
        <f t="shared" si="2"/>
        <v>734428.8</v>
      </c>
    </row>
    <row r="135" spans="1:7">
      <c r="G135" s="155">
        <f>SUM(G3:G134)</f>
        <v>14549244.039999997</v>
      </c>
    </row>
  </sheetData>
  <autoFilter ref="A2:G13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P851"/>
  <sheetViews>
    <sheetView tabSelected="1" view="pageBreakPreview" zoomScale="60" zoomScaleNormal="89" workbookViewId="0">
      <pane ySplit="9" topLeftCell="A597" activePane="bottomLeft" state="frozen"/>
      <selection pane="bottomLeft" activeCell="F10" sqref="F10"/>
    </sheetView>
  </sheetViews>
  <sheetFormatPr defaultRowHeight="15"/>
  <cols>
    <col min="1" max="1" width="9.140625" style="156"/>
    <col min="2" max="2" width="61.140625" style="156" customWidth="1"/>
    <col min="3" max="3" width="8.140625" style="156" hidden="1" customWidth="1"/>
    <col min="4" max="4" width="7" style="157" hidden="1" customWidth="1"/>
    <col min="5" max="16" width="10.28515625" style="137" customWidth="1"/>
    <col min="17" max="16384" width="9.140625" style="137"/>
  </cols>
  <sheetData>
    <row r="1" spans="1:16" ht="21">
      <c r="A1" s="181" t="s">
        <v>569</v>
      </c>
      <c r="B1" s="177"/>
      <c r="C1" s="176"/>
      <c r="D1" s="175"/>
      <c r="E1" s="178"/>
      <c r="F1" s="178"/>
      <c r="G1" s="178"/>
      <c r="H1" s="178"/>
      <c r="I1" s="178"/>
      <c r="J1" s="178"/>
      <c r="K1" s="182" t="s">
        <v>575</v>
      </c>
      <c r="L1" s="182"/>
      <c r="M1" s="182"/>
      <c r="N1" s="182"/>
      <c r="O1" s="182"/>
      <c r="P1" s="182"/>
    </row>
    <row r="2" spans="1:16" ht="21">
      <c r="A2" s="181" t="s">
        <v>570</v>
      </c>
      <c r="B2" s="177"/>
      <c r="C2" s="176"/>
      <c r="D2" s="176"/>
      <c r="E2" s="178"/>
      <c r="F2" s="178"/>
      <c r="G2" s="178"/>
      <c r="H2" s="178"/>
      <c r="I2" s="178"/>
      <c r="J2" s="178"/>
      <c r="K2" s="183" t="s">
        <v>576</v>
      </c>
      <c r="L2" s="183"/>
      <c r="M2" s="183"/>
      <c r="N2" s="183"/>
      <c r="O2" s="183"/>
      <c r="P2" s="183"/>
    </row>
    <row r="3" spans="1:16" ht="21">
      <c r="A3" s="181" t="s">
        <v>571</v>
      </c>
      <c r="B3" s="177"/>
      <c r="C3" s="176"/>
      <c r="D3" s="176"/>
      <c r="E3" s="178"/>
      <c r="F3" s="178"/>
      <c r="G3" s="178"/>
      <c r="H3" s="178"/>
      <c r="I3" s="178"/>
      <c r="J3" s="178"/>
      <c r="K3" s="183" t="s">
        <v>577</v>
      </c>
      <c r="L3" s="183"/>
      <c r="M3" s="183"/>
      <c r="N3" s="183"/>
      <c r="O3" s="183"/>
      <c r="P3" s="183"/>
    </row>
    <row r="4" spans="1:16" ht="18.75">
      <c r="A4" s="177"/>
      <c r="B4" s="177"/>
      <c r="C4" s="179"/>
      <c r="D4" s="179"/>
      <c r="E4" s="179" t="s">
        <v>572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</row>
    <row r="5" spans="1:16" ht="18.75">
      <c r="A5" s="177"/>
      <c r="B5" s="177"/>
      <c r="C5" s="179"/>
      <c r="D5" s="179"/>
      <c r="E5" s="179" t="s">
        <v>573</v>
      </c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</row>
    <row r="6" spans="1:16" ht="18.75">
      <c r="A6" s="177"/>
      <c r="B6" s="177"/>
      <c r="C6" s="179"/>
      <c r="D6" s="179"/>
      <c r="E6" s="179" t="s">
        <v>574</v>
      </c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</row>
    <row r="7" spans="1:16" ht="18.75">
      <c r="A7" s="177"/>
      <c r="B7" s="177"/>
      <c r="C7" s="177"/>
      <c r="D7" s="180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</row>
    <row r="8" spans="1:16" ht="15.75">
      <c r="A8" s="187" t="s">
        <v>0</v>
      </c>
      <c r="B8" s="187" t="s">
        <v>4</v>
      </c>
      <c r="C8" s="158"/>
      <c r="D8" s="158"/>
      <c r="E8" s="184" t="s">
        <v>561</v>
      </c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6"/>
    </row>
    <row r="9" spans="1:16" ht="75">
      <c r="A9" s="188"/>
      <c r="B9" s="188"/>
      <c r="C9" s="17"/>
      <c r="D9" s="17" t="s">
        <v>561</v>
      </c>
      <c r="E9" s="159" t="s">
        <v>578</v>
      </c>
      <c r="F9" s="23" t="s">
        <v>579</v>
      </c>
      <c r="G9" s="23" t="s">
        <v>580</v>
      </c>
      <c r="H9" s="23" t="s">
        <v>581</v>
      </c>
      <c r="I9" s="23" t="s">
        <v>582</v>
      </c>
      <c r="J9" s="23" t="s">
        <v>583</v>
      </c>
      <c r="K9" s="23" t="s">
        <v>584</v>
      </c>
      <c r="L9" s="23" t="s">
        <v>585</v>
      </c>
      <c r="M9" s="23" t="s">
        <v>586</v>
      </c>
      <c r="N9" s="23" t="s">
        <v>587</v>
      </c>
      <c r="O9" s="23" t="s">
        <v>588</v>
      </c>
      <c r="P9" s="23" t="s">
        <v>589</v>
      </c>
    </row>
    <row r="10" spans="1:16">
      <c r="A10" s="17"/>
      <c r="B10" s="17"/>
      <c r="C10" s="17"/>
      <c r="D10" s="17"/>
    </row>
    <row r="11" spans="1:16" ht="18.75">
      <c r="A11" s="17"/>
      <c r="B11" s="172" t="s">
        <v>443</v>
      </c>
      <c r="C11" s="163"/>
      <c r="D11" s="17"/>
    </row>
    <row r="12" spans="1:16" ht="75">
      <c r="A12" s="17">
        <v>1</v>
      </c>
      <c r="B12" s="18" t="s">
        <v>590</v>
      </c>
      <c r="C12" s="164"/>
      <c r="D12" s="17" t="s">
        <v>562</v>
      </c>
      <c r="E12" s="174" t="str">
        <f>IF($D12=E$9,"К","")</f>
        <v/>
      </c>
      <c r="F12" s="174" t="str">
        <f t="shared" ref="F12:P12" si="0">IF($D12=F$9,"К","")</f>
        <v/>
      </c>
      <c r="G12" s="174" t="str">
        <f t="shared" si="0"/>
        <v/>
      </c>
      <c r="H12" s="174" t="str">
        <f t="shared" si="0"/>
        <v/>
      </c>
      <c r="I12" s="174" t="str">
        <f t="shared" si="0"/>
        <v>К</v>
      </c>
      <c r="J12" s="174" t="str">
        <f t="shared" si="0"/>
        <v/>
      </c>
      <c r="K12" s="174" t="str">
        <f t="shared" si="0"/>
        <v/>
      </c>
      <c r="L12" s="174" t="str">
        <f t="shared" si="0"/>
        <v/>
      </c>
      <c r="M12" s="174" t="str">
        <f t="shared" si="0"/>
        <v/>
      </c>
      <c r="N12" s="174" t="str">
        <f t="shared" si="0"/>
        <v/>
      </c>
      <c r="O12" s="174" t="str">
        <f t="shared" si="0"/>
        <v/>
      </c>
      <c r="P12" s="174" t="str">
        <f t="shared" si="0"/>
        <v/>
      </c>
    </row>
    <row r="13" spans="1:16" ht="30" hidden="1">
      <c r="A13" s="17"/>
      <c r="B13" s="18"/>
      <c r="C13" s="139" t="s">
        <v>345</v>
      </c>
      <c r="D13" s="17" t="s">
        <v>5</v>
      </c>
    </row>
    <row r="14" spans="1:16" ht="90" hidden="1">
      <c r="A14" s="17"/>
      <c r="B14" s="18"/>
      <c r="C14" s="139" t="s">
        <v>346</v>
      </c>
      <c r="D14" s="17" t="s">
        <v>6</v>
      </c>
    </row>
    <row r="15" spans="1:16" ht="45" hidden="1">
      <c r="A15" s="17"/>
      <c r="B15" s="18"/>
      <c r="C15" s="139" t="s">
        <v>347</v>
      </c>
      <c r="D15" s="17" t="s">
        <v>6</v>
      </c>
    </row>
    <row r="16" spans="1:16" ht="60" hidden="1">
      <c r="A16" s="17"/>
      <c r="B16" s="18"/>
      <c r="C16" s="139" t="s">
        <v>348</v>
      </c>
      <c r="D16" s="17" t="s">
        <v>5</v>
      </c>
    </row>
    <row r="17" spans="1:16" ht="30">
      <c r="A17" s="17" t="s">
        <v>349</v>
      </c>
      <c r="B17" s="18" t="s">
        <v>591</v>
      </c>
      <c r="C17" s="165"/>
      <c r="D17" s="17" t="s">
        <v>564</v>
      </c>
      <c r="E17" s="174" t="str">
        <f t="shared" ref="E17:P17" si="1">IF($D17=E$9,"К","")</f>
        <v/>
      </c>
      <c r="F17" s="174" t="str">
        <f t="shared" si="1"/>
        <v/>
      </c>
      <c r="G17" s="174" t="str">
        <f t="shared" si="1"/>
        <v/>
      </c>
      <c r="H17" s="174" t="str">
        <f t="shared" si="1"/>
        <v/>
      </c>
      <c r="I17" s="174" t="str">
        <f t="shared" si="1"/>
        <v/>
      </c>
      <c r="J17" s="174" t="str">
        <f t="shared" si="1"/>
        <v/>
      </c>
      <c r="K17" s="174" t="str">
        <f t="shared" si="1"/>
        <v>К</v>
      </c>
      <c r="L17" s="174" t="str">
        <f t="shared" si="1"/>
        <v/>
      </c>
      <c r="M17" s="174" t="str">
        <f t="shared" si="1"/>
        <v/>
      </c>
      <c r="N17" s="174" t="str">
        <f t="shared" si="1"/>
        <v/>
      </c>
      <c r="O17" s="174" t="str">
        <f t="shared" si="1"/>
        <v/>
      </c>
      <c r="P17" s="174" t="str">
        <f t="shared" si="1"/>
        <v/>
      </c>
    </row>
    <row r="18" spans="1:16" ht="90" hidden="1">
      <c r="A18" s="17"/>
      <c r="B18" s="18"/>
      <c r="C18" s="153" t="s">
        <v>352</v>
      </c>
      <c r="D18" s="17" t="s">
        <v>6</v>
      </c>
    </row>
    <row r="19" spans="1:16" ht="45" hidden="1">
      <c r="A19" s="17"/>
      <c r="B19" s="18"/>
      <c r="C19" s="153" t="s">
        <v>353</v>
      </c>
      <c r="D19" s="17" t="s">
        <v>5</v>
      </c>
    </row>
    <row r="20" spans="1:16" ht="90" hidden="1">
      <c r="A20" s="17"/>
      <c r="B20" s="18"/>
      <c r="C20" s="153" t="s">
        <v>354</v>
      </c>
      <c r="D20" s="17" t="s">
        <v>5</v>
      </c>
    </row>
    <row r="21" spans="1:16" ht="90" hidden="1">
      <c r="A21" s="17"/>
      <c r="B21" s="18"/>
      <c r="C21" s="135" t="s">
        <v>355</v>
      </c>
      <c r="D21" s="17" t="s">
        <v>5</v>
      </c>
    </row>
    <row r="22" spans="1:16" ht="60" hidden="1">
      <c r="A22" s="17"/>
      <c r="B22" s="18"/>
      <c r="C22" s="153" t="s">
        <v>356</v>
      </c>
      <c r="D22" s="17" t="s">
        <v>7</v>
      </c>
    </row>
    <row r="23" spans="1:16" ht="75" hidden="1">
      <c r="A23" s="17"/>
      <c r="B23" s="18"/>
      <c r="C23" s="153" t="s">
        <v>475</v>
      </c>
      <c r="D23" s="17" t="s">
        <v>6</v>
      </c>
    </row>
    <row r="24" spans="1:16" ht="150" hidden="1">
      <c r="A24" s="17"/>
      <c r="B24" s="18"/>
      <c r="C24" s="153" t="s">
        <v>250</v>
      </c>
      <c r="D24" s="17" t="s">
        <v>6</v>
      </c>
    </row>
    <row r="25" spans="1:16" ht="120" hidden="1">
      <c r="A25" s="17"/>
      <c r="B25" s="18"/>
      <c r="C25" s="153" t="s">
        <v>252</v>
      </c>
      <c r="D25" s="17" t="s">
        <v>6</v>
      </c>
    </row>
    <row r="26" spans="1:16" ht="150" hidden="1">
      <c r="A26" s="17"/>
      <c r="B26" s="18"/>
      <c r="C26" s="153" t="s">
        <v>251</v>
      </c>
      <c r="D26" s="17" t="s">
        <v>6</v>
      </c>
    </row>
    <row r="27" spans="1:16" ht="225" hidden="1">
      <c r="A27" s="17"/>
      <c r="B27" s="18"/>
      <c r="C27" s="153" t="s">
        <v>358</v>
      </c>
      <c r="D27" s="17" t="s">
        <v>6</v>
      </c>
    </row>
    <row r="28" spans="1:16" ht="150" hidden="1">
      <c r="A28" s="17"/>
      <c r="B28" s="18"/>
      <c r="C28" s="153" t="s">
        <v>359</v>
      </c>
      <c r="D28" s="17" t="s">
        <v>6</v>
      </c>
    </row>
    <row r="29" spans="1:16" ht="30">
      <c r="A29" s="17" t="s">
        <v>360</v>
      </c>
      <c r="B29" s="18" t="s">
        <v>591</v>
      </c>
      <c r="C29" s="165"/>
      <c r="D29" s="17" t="s">
        <v>565</v>
      </c>
      <c r="E29" s="174" t="str">
        <f t="shared" ref="E29:P29" si="2">IF($D29=E$9,"К","")</f>
        <v/>
      </c>
      <c r="F29" s="174" t="str">
        <f t="shared" si="2"/>
        <v/>
      </c>
      <c r="G29" s="174" t="str">
        <f t="shared" si="2"/>
        <v/>
      </c>
      <c r="H29" s="174" t="str">
        <f t="shared" si="2"/>
        <v/>
      </c>
      <c r="I29" s="174" t="str">
        <f t="shared" si="2"/>
        <v/>
      </c>
      <c r="J29" s="174" t="str">
        <f t="shared" si="2"/>
        <v/>
      </c>
      <c r="K29" s="174" t="str">
        <f t="shared" si="2"/>
        <v/>
      </c>
      <c r="L29" s="174" t="str">
        <f t="shared" si="2"/>
        <v>К</v>
      </c>
      <c r="M29" s="174" t="str">
        <f t="shared" si="2"/>
        <v/>
      </c>
      <c r="N29" s="174" t="str">
        <f t="shared" si="2"/>
        <v/>
      </c>
      <c r="O29" s="174" t="str">
        <f t="shared" si="2"/>
        <v/>
      </c>
      <c r="P29" s="174" t="str">
        <f t="shared" si="2"/>
        <v/>
      </c>
    </row>
    <row r="30" spans="1:16" ht="90" hidden="1">
      <c r="A30" s="17"/>
      <c r="B30" s="18"/>
      <c r="C30" s="153" t="s">
        <v>505</v>
      </c>
      <c r="D30" s="17" t="s">
        <v>6</v>
      </c>
    </row>
    <row r="31" spans="1:16" ht="150" hidden="1">
      <c r="A31" s="17"/>
      <c r="B31" s="18"/>
      <c r="C31" s="153" t="s">
        <v>488</v>
      </c>
      <c r="D31" s="17" t="s">
        <v>6</v>
      </c>
    </row>
    <row r="32" spans="1:16" ht="75" hidden="1">
      <c r="A32" s="17"/>
      <c r="B32" s="18"/>
      <c r="C32" s="153" t="s">
        <v>364</v>
      </c>
      <c r="D32" s="17" t="s">
        <v>6</v>
      </c>
    </row>
    <row r="33" spans="1:16" ht="120" hidden="1">
      <c r="A33" s="17"/>
      <c r="B33" s="18"/>
      <c r="C33" s="153" t="s">
        <v>365</v>
      </c>
      <c r="D33" s="17" t="s">
        <v>5</v>
      </c>
    </row>
    <row r="34" spans="1:16" ht="30">
      <c r="A34" s="17">
        <v>3</v>
      </c>
      <c r="B34" s="18" t="s">
        <v>592</v>
      </c>
      <c r="C34" s="165"/>
      <c r="D34" s="17" t="s">
        <v>564</v>
      </c>
      <c r="E34" s="174" t="str">
        <f t="shared" ref="E34:P34" si="3">IF($D34=E$9,"К","")</f>
        <v/>
      </c>
      <c r="F34" s="174" t="str">
        <f t="shared" si="3"/>
        <v/>
      </c>
      <c r="G34" s="174" t="str">
        <f t="shared" si="3"/>
        <v/>
      </c>
      <c r="H34" s="174" t="str">
        <f t="shared" si="3"/>
        <v/>
      </c>
      <c r="I34" s="174" t="str">
        <f t="shared" si="3"/>
        <v/>
      </c>
      <c r="J34" s="174" t="str">
        <f t="shared" si="3"/>
        <v/>
      </c>
      <c r="K34" s="174" t="str">
        <f t="shared" si="3"/>
        <v>К</v>
      </c>
      <c r="L34" s="174" t="str">
        <f t="shared" si="3"/>
        <v/>
      </c>
      <c r="M34" s="174" t="str">
        <f t="shared" si="3"/>
        <v/>
      </c>
      <c r="N34" s="174" t="str">
        <f t="shared" si="3"/>
        <v/>
      </c>
      <c r="O34" s="174" t="str">
        <f t="shared" si="3"/>
        <v/>
      </c>
      <c r="P34" s="174" t="str">
        <f t="shared" si="3"/>
        <v/>
      </c>
    </row>
    <row r="35" spans="1:16" ht="90" hidden="1">
      <c r="A35" s="17"/>
      <c r="B35" s="18"/>
      <c r="C35" s="135" t="s">
        <v>352</v>
      </c>
      <c r="D35" s="17" t="s">
        <v>6</v>
      </c>
    </row>
    <row r="36" spans="1:16" ht="45" hidden="1">
      <c r="A36" s="17"/>
      <c r="B36" s="18"/>
      <c r="C36" s="153" t="s">
        <v>353</v>
      </c>
      <c r="D36" s="17" t="s">
        <v>5</v>
      </c>
    </row>
    <row r="37" spans="1:16" ht="90" hidden="1">
      <c r="A37" s="17"/>
      <c r="B37" s="18"/>
      <c r="C37" s="153" t="s">
        <v>354</v>
      </c>
      <c r="D37" s="17" t="s">
        <v>5</v>
      </c>
    </row>
    <row r="38" spans="1:16" ht="90" hidden="1">
      <c r="A38" s="17"/>
      <c r="B38" s="18"/>
      <c r="C38" s="135" t="s">
        <v>355</v>
      </c>
      <c r="D38" s="17" t="s">
        <v>5</v>
      </c>
    </row>
    <row r="39" spans="1:16" ht="60" hidden="1">
      <c r="A39" s="17"/>
      <c r="B39" s="18"/>
      <c r="C39" s="153" t="s">
        <v>356</v>
      </c>
      <c r="D39" s="17" t="s">
        <v>7</v>
      </c>
    </row>
    <row r="40" spans="1:16" ht="75" hidden="1">
      <c r="A40" s="17"/>
      <c r="B40" s="18"/>
      <c r="C40" s="153" t="s">
        <v>475</v>
      </c>
      <c r="D40" s="17" t="s">
        <v>6</v>
      </c>
    </row>
    <row r="41" spans="1:16" ht="150" hidden="1">
      <c r="A41" s="17"/>
      <c r="B41" s="18"/>
      <c r="C41" s="135" t="s">
        <v>250</v>
      </c>
      <c r="D41" s="17" t="s">
        <v>6</v>
      </c>
    </row>
    <row r="42" spans="1:16" ht="120" hidden="1">
      <c r="A42" s="17"/>
      <c r="B42" s="18"/>
      <c r="C42" s="135" t="s">
        <v>252</v>
      </c>
      <c r="D42" s="17" t="s">
        <v>6</v>
      </c>
    </row>
    <row r="43" spans="1:16" ht="150" hidden="1">
      <c r="A43" s="17"/>
      <c r="B43" s="18"/>
      <c r="C43" s="135" t="s">
        <v>251</v>
      </c>
      <c r="D43" s="17" t="s">
        <v>6</v>
      </c>
    </row>
    <row r="44" spans="1:16" ht="225" hidden="1">
      <c r="A44" s="17"/>
      <c r="B44" s="18"/>
      <c r="C44" s="135" t="s">
        <v>358</v>
      </c>
      <c r="D44" s="17" t="s">
        <v>6</v>
      </c>
    </row>
    <row r="45" spans="1:16" ht="150" hidden="1">
      <c r="A45" s="17"/>
      <c r="B45" s="18"/>
      <c r="C45" s="135" t="s">
        <v>359</v>
      </c>
      <c r="D45" s="17" t="s">
        <v>6</v>
      </c>
    </row>
    <row r="46" spans="1:16" ht="30">
      <c r="A46" s="17" t="s">
        <v>368</v>
      </c>
      <c r="B46" s="18" t="s">
        <v>593</v>
      </c>
      <c r="C46" s="166"/>
      <c r="D46" s="17" t="s">
        <v>564</v>
      </c>
      <c r="E46" s="174" t="str">
        <f t="shared" ref="E46:P46" si="4">IF($D46=E$9,"К","")</f>
        <v/>
      </c>
      <c r="F46" s="174" t="str">
        <f t="shared" si="4"/>
        <v/>
      </c>
      <c r="G46" s="174" t="str">
        <f t="shared" si="4"/>
        <v/>
      </c>
      <c r="H46" s="174" t="str">
        <f t="shared" si="4"/>
        <v/>
      </c>
      <c r="I46" s="174" t="str">
        <f t="shared" si="4"/>
        <v/>
      </c>
      <c r="J46" s="174" t="str">
        <f t="shared" si="4"/>
        <v/>
      </c>
      <c r="K46" s="174" t="str">
        <f t="shared" si="4"/>
        <v>К</v>
      </c>
      <c r="L46" s="174" t="str">
        <f t="shared" si="4"/>
        <v/>
      </c>
      <c r="M46" s="174" t="str">
        <f t="shared" si="4"/>
        <v/>
      </c>
      <c r="N46" s="174" t="str">
        <f t="shared" si="4"/>
        <v/>
      </c>
      <c r="O46" s="174" t="str">
        <f t="shared" si="4"/>
        <v/>
      </c>
      <c r="P46" s="174" t="str">
        <f t="shared" si="4"/>
        <v/>
      </c>
    </row>
    <row r="47" spans="1:16" ht="90" hidden="1">
      <c r="A47" s="17"/>
      <c r="B47" s="18"/>
      <c r="C47" s="135" t="s">
        <v>352</v>
      </c>
      <c r="D47" s="17" t="s">
        <v>6</v>
      </c>
    </row>
    <row r="48" spans="1:16" ht="45" hidden="1">
      <c r="A48" s="17"/>
      <c r="B48" s="18"/>
      <c r="C48" s="153" t="s">
        <v>353</v>
      </c>
      <c r="D48" s="17" t="s">
        <v>5</v>
      </c>
    </row>
    <row r="49" spans="1:16" ht="90" hidden="1">
      <c r="A49" s="17"/>
      <c r="B49" s="39"/>
      <c r="C49" s="153" t="s">
        <v>354</v>
      </c>
      <c r="D49" s="17" t="s">
        <v>5</v>
      </c>
    </row>
    <row r="50" spans="1:16" ht="90" hidden="1">
      <c r="A50" s="17"/>
      <c r="B50" s="18"/>
      <c r="C50" s="135" t="s">
        <v>355</v>
      </c>
      <c r="D50" s="17" t="s">
        <v>5</v>
      </c>
    </row>
    <row r="51" spans="1:16" ht="60" hidden="1">
      <c r="A51" s="17"/>
      <c r="B51" s="18"/>
      <c r="C51" s="153" t="s">
        <v>356</v>
      </c>
      <c r="D51" s="17" t="s">
        <v>7</v>
      </c>
    </row>
    <row r="52" spans="1:16" ht="75" hidden="1">
      <c r="A52" s="17"/>
      <c r="B52" s="18"/>
      <c r="C52" s="153" t="s">
        <v>475</v>
      </c>
      <c r="D52" s="17" t="s">
        <v>6</v>
      </c>
    </row>
    <row r="53" spans="1:16" ht="150" hidden="1">
      <c r="A53" s="17"/>
      <c r="B53" s="18"/>
      <c r="C53" s="135" t="s">
        <v>250</v>
      </c>
      <c r="D53" s="17" t="s">
        <v>6</v>
      </c>
    </row>
    <row r="54" spans="1:16" ht="120" hidden="1">
      <c r="A54" s="17"/>
      <c r="B54" s="18"/>
      <c r="C54" s="135" t="s">
        <v>252</v>
      </c>
      <c r="D54" s="17" t="s">
        <v>6</v>
      </c>
    </row>
    <row r="55" spans="1:16" ht="150" hidden="1">
      <c r="A55" s="17"/>
      <c r="B55" s="18"/>
      <c r="C55" s="135" t="s">
        <v>251</v>
      </c>
      <c r="D55" s="17" t="s">
        <v>6</v>
      </c>
    </row>
    <row r="56" spans="1:16" ht="225" hidden="1">
      <c r="A56" s="17"/>
      <c r="B56" s="18"/>
      <c r="C56" s="135" t="s">
        <v>358</v>
      </c>
      <c r="D56" s="17" t="s">
        <v>6</v>
      </c>
    </row>
    <row r="57" spans="1:16" ht="150" hidden="1">
      <c r="A57" s="17"/>
      <c r="B57" s="18"/>
      <c r="C57" s="135" t="s">
        <v>359</v>
      </c>
      <c r="D57" s="17" t="s">
        <v>6</v>
      </c>
    </row>
    <row r="58" spans="1:16" ht="30">
      <c r="A58" s="17" t="s">
        <v>371</v>
      </c>
      <c r="B58" s="18" t="s">
        <v>593</v>
      </c>
      <c r="C58" s="165"/>
      <c r="D58" s="17" t="s">
        <v>565</v>
      </c>
      <c r="E58" s="174" t="str">
        <f t="shared" ref="E58:P58" si="5">IF($D58=E$9,"К","")</f>
        <v/>
      </c>
      <c r="F58" s="174" t="str">
        <f t="shared" si="5"/>
        <v/>
      </c>
      <c r="G58" s="174" t="str">
        <f t="shared" si="5"/>
        <v/>
      </c>
      <c r="H58" s="174" t="str">
        <f t="shared" si="5"/>
        <v/>
      </c>
      <c r="I58" s="174" t="str">
        <f t="shared" si="5"/>
        <v/>
      </c>
      <c r="J58" s="174" t="str">
        <f t="shared" si="5"/>
        <v/>
      </c>
      <c r="K58" s="174" t="str">
        <f t="shared" si="5"/>
        <v/>
      </c>
      <c r="L58" s="174" t="str">
        <f t="shared" si="5"/>
        <v>К</v>
      </c>
      <c r="M58" s="174" t="str">
        <f t="shared" si="5"/>
        <v/>
      </c>
      <c r="N58" s="174" t="str">
        <f t="shared" si="5"/>
        <v/>
      </c>
      <c r="O58" s="174" t="str">
        <f t="shared" si="5"/>
        <v/>
      </c>
      <c r="P58" s="174" t="str">
        <f t="shared" si="5"/>
        <v/>
      </c>
    </row>
    <row r="59" spans="1:16" ht="150" hidden="1">
      <c r="A59" s="17"/>
      <c r="B59" s="18"/>
      <c r="C59" s="153" t="s">
        <v>506</v>
      </c>
      <c r="D59" s="17" t="s">
        <v>6</v>
      </c>
    </row>
    <row r="60" spans="1:16" ht="150" hidden="1">
      <c r="A60" s="17"/>
      <c r="B60" s="18"/>
      <c r="C60" s="153" t="s">
        <v>488</v>
      </c>
      <c r="D60" s="17" t="s">
        <v>6</v>
      </c>
    </row>
    <row r="61" spans="1:16" ht="75" hidden="1">
      <c r="A61" s="17"/>
      <c r="B61" s="18"/>
      <c r="C61" s="153" t="s">
        <v>364</v>
      </c>
      <c r="D61" s="17" t="s">
        <v>6</v>
      </c>
    </row>
    <row r="62" spans="1:16" ht="120" hidden="1">
      <c r="A62" s="17"/>
      <c r="B62" s="18"/>
      <c r="C62" s="153" t="s">
        <v>365</v>
      </c>
      <c r="D62" s="17" t="s">
        <v>5</v>
      </c>
    </row>
    <row r="63" spans="1:16" ht="30">
      <c r="A63" s="17">
        <v>5</v>
      </c>
      <c r="B63" s="18" t="s">
        <v>594</v>
      </c>
      <c r="C63" s="165"/>
      <c r="D63" s="17" t="s">
        <v>564</v>
      </c>
      <c r="E63" s="174" t="str">
        <f t="shared" ref="E63:P63" si="6">IF($D63=E$9,"К","")</f>
        <v/>
      </c>
      <c r="F63" s="174" t="str">
        <f t="shared" si="6"/>
        <v/>
      </c>
      <c r="G63" s="174" t="str">
        <f t="shared" si="6"/>
        <v/>
      </c>
      <c r="H63" s="174" t="str">
        <f t="shared" si="6"/>
        <v/>
      </c>
      <c r="I63" s="174" t="str">
        <f t="shared" si="6"/>
        <v/>
      </c>
      <c r="J63" s="174" t="str">
        <f t="shared" si="6"/>
        <v/>
      </c>
      <c r="K63" s="174" t="str">
        <f t="shared" si="6"/>
        <v>К</v>
      </c>
      <c r="L63" s="174" t="str">
        <f t="shared" si="6"/>
        <v/>
      </c>
      <c r="M63" s="174" t="str">
        <f t="shared" si="6"/>
        <v/>
      </c>
      <c r="N63" s="174" t="str">
        <f t="shared" si="6"/>
        <v/>
      </c>
      <c r="O63" s="174" t="str">
        <f t="shared" si="6"/>
        <v/>
      </c>
      <c r="P63" s="174" t="str">
        <f t="shared" si="6"/>
        <v/>
      </c>
    </row>
    <row r="64" spans="1:16" ht="90" hidden="1">
      <c r="A64" s="17"/>
      <c r="B64" s="18"/>
      <c r="C64" s="135" t="s">
        <v>352</v>
      </c>
      <c r="D64" s="17" t="s">
        <v>6</v>
      </c>
    </row>
    <row r="65" spans="1:16" ht="45" hidden="1">
      <c r="A65" s="17"/>
      <c r="B65" s="18"/>
      <c r="C65" s="153" t="s">
        <v>353</v>
      </c>
      <c r="D65" s="17" t="s">
        <v>5</v>
      </c>
    </row>
    <row r="66" spans="1:16" ht="90" hidden="1">
      <c r="A66" s="17"/>
      <c r="B66" s="18"/>
      <c r="C66" s="153" t="s">
        <v>354</v>
      </c>
      <c r="D66" s="17" t="s">
        <v>5</v>
      </c>
    </row>
    <row r="67" spans="1:16" ht="90" hidden="1">
      <c r="A67" s="17"/>
      <c r="B67" s="18"/>
      <c r="C67" s="135" t="s">
        <v>355</v>
      </c>
      <c r="D67" s="17" t="s">
        <v>5</v>
      </c>
    </row>
    <row r="68" spans="1:16" ht="60" hidden="1">
      <c r="A68" s="17"/>
      <c r="B68" s="18"/>
      <c r="C68" s="153" t="s">
        <v>356</v>
      </c>
      <c r="D68" s="17" t="s">
        <v>7</v>
      </c>
    </row>
    <row r="69" spans="1:16" ht="75" hidden="1">
      <c r="A69" s="17"/>
      <c r="B69" s="18"/>
      <c r="C69" s="153" t="s">
        <v>475</v>
      </c>
      <c r="D69" s="17" t="s">
        <v>6</v>
      </c>
    </row>
    <row r="70" spans="1:16" ht="150" hidden="1">
      <c r="A70" s="17"/>
      <c r="B70" s="18"/>
      <c r="C70" s="135" t="s">
        <v>250</v>
      </c>
      <c r="D70" s="17" t="s">
        <v>6</v>
      </c>
    </row>
    <row r="71" spans="1:16" ht="120" hidden="1">
      <c r="A71" s="17"/>
      <c r="B71" s="18"/>
      <c r="C71" s="135" t="s">
        <v>252</v>
      </c>
      <c r="D71" s="17" t="s">
        <v>6</v>
      </c>
    </row>
    <row r="72" spans="1:16" ht="150" hidden="1">
      <c r="A72" s="17"/>
      <c r="B72" s="18"/>
      <c r="C72" s="135" t="s">
        <v>251</v>
      </c>
      <c r="D72" s="17" t="s">
        <v>6</v>
      </c>
    </row>
    <row r="73" spans="1:16" ht="225" hidden="1">
      <c r="A73" s="17"/>
      <c r="B73" s="18"/>
      <c r="C73" s="135" t="s">
        <v>358</v>
      </c>
      <c r="D73" s="17" t="s">
        <v>6</v>
      </c>
    </row>
    <row r="74" spans="1:16" ht="150" hidden="1">
      <c r="A74" s="17"/>
      <c r="B74" s="18"/>
      <c r="C74" s="135" t="s">
        <v>359</v>
      </c>
      <c r="D74" s="17" t="s">
        <v>6</v>
      </c>
    </row>
    <row r="75" spans="1:16" ht="30">
      <c r="A75" s="17">
        <v>6</v>
      </c>
      <c r="B75" s="18" t="s">
        <v>595</v>
      </c>
      <c r="C75" s="165"/>
      <c r="D75" s="17" t="s">
        <v>564</v>
      </c>
      <c r="E75" s="174" t="str">
        <f t="shared" ref="E75:P75" si="7">IF($D75=E$9,"К","")</f>
        <v/>
      </c>
      <c r="F75" s="174" t="str">
        <f t="shared" si="7"/>
        <v/>
      </c>
      <c r="G75" s="174" t="str">
        <f t="shared" si="7"/>
        <v/>
      </c>
      <c r="H75" s="174" t="str">
        <f t="shared" si="7"/>
        <v/>
      </c>
      <c r="I75" s="174" t="str">
        <f t="shared" si="7"/>
        <v/>
      </c>
      <c r="J75" s="174" t="str">
        <f t="shared" si="7"/>
        <v/>
      </c>
      <c r="K75" s="174" t="str">
        <f t="shared" si="7"/>
        <v>К</v>
      </c>
      <c r="L75" s="174" t="str">
        <f t="shared" si="7"/>
        <v/>
      </c>
      <c r="M75" s="174" t="str">
        <f t="shared" si="7"/>
        <v/>
      </c>
      <c r="N75" s="174" t="str">
        <f t="shared" si="7"/>
        <v/>
      </c>
      <c r="O75" s="174" t="str">
        <f t="shared" si="7"/>
        <v/>
      </c>
      <c r="P75" s="174" t="str">
        <f t="shared" si="7"/>
        <v/>
      </c>
    </row>
    <row r="76" spans="1:16" ht="90" hidden="1">
      <c r="A76" s="17"/>
      <c r="B76" s="18"/>
      <c r="C76" s="135" t="s">
        <v>352</v>
      </c>
      <c r="D76" s="17" t="s">
        <v>6</v>
      </c>
    </row>
    <row r="77" spans="1:16" ht="45" hidden="1">
      <c r="A77" s="17"/>
      <c r="B77" s="18"/>
      <c r="C77" s="153" t="s">
        <v>353</v>
      </c>
      <c r="D77" s="17" t="s">
        <v>5</v>
      </c>
    </row>
    <row r="78" spans="1:16" ht="90" hidden="1">
      <c r="A78" s="17"/>
      <c r="B78" s="18"/>
      <c r="C78" s="153" t="s">
        <v>354</v>
      </c>
      <c r="D78" s="17" t="s">
        <v>5</v>
      </c>
    </row>
    <row r="79" spans="1:16" ht="90" hidden="1">
      <c r="A79" s="17"/>
      <c r="B79" s="18"/>
      <c r="C79" s="135" t="s">
        <v>355</v>
      </c>
      <c r="D79" s="17" t="s">
        <v>5</v>
      </c>
    </row>
    <row r="80" spans="1:16" ht="60" hidden="1">
      <c r="A80" s="17"/>
      <c r="B80" s="18"/>
      <c r="C80" s="153" t="s">
        <v>356</v>
      </c>
      <c r="D80" s="17" t="s">
        <v>7</v>
      </c>
    </row>
    <row r="81" spans="1:16" ht="75" hidden="1">
      <c r="A81" s="17"/>
      <c r="B81" s="18"/>
      <c r="C81" s="153" t="s">
        <v>475</v>
      </c>
      <c r="D81" s="17" t="s">
        <v>6</v>
      </c>
    </row>
    <row r="82" spans="1:16" ht="150" hidden="1">
      <c r="A82" s="17"/>
      <c r="B82" s="18"/>
      <c r="C82" s="135" t="s">
        <v>250</v>
      </c>
      <c r="D82" s="17" t="s">
        <v>6</v>
      </c>
    </row>
    <row r="83" spans="1:16" ht="120" hidden="1">
      <c r="A83" s="17"/>
      <c r="B83" s="18"/>
      <c r="C83" s="135" t="s">
        <v>252</v>
      </c>
      <c r="D83" s="17" t="s">
        <v>6</v>
      </c>
    </row>
    <row r="84" spans="1:16" ht="150" hidden="1">
      <c r="A84" s="17"/>
      <c r="B84" s="18"/>
      <c r="C84" s="135" t="s">
        <v>251</v>
      </c>
      <c r="D84" s="17" t="s">
        <v>6</v>
      </c>
    </row>
    <row r="85" spans="1:16" ht="225" hidden="1">
      <c r="A85" s="17"/>
      <c r="B85" s="18"/>
      <c r="C85" s="135" t="s">
        <v>358</v>
      </c>
      <c r="D85" s="17" t="s">
        <v>6</v>
      </c>
    </row>
    <row r="86" spans="1:16" ht="150" hidden="1">
      <c r="A86" s="17"/>
      <c r="B86" s="18"/>
      <c r="C86" s="135" t="s">
        <v>359</v>
      </c>
      <c r="D86" s="17" t="s">
        <v>6</v>
      </c>
    </row>
    <row r="87" spans="1:16" ht="30">
      <c r="A87" s="17">
        <v>7</v>
      </c>
      <c r="B87" s="18" t="s">
        <v>596</v>
      </c>
      <c r="C87" s="165"/>
      <c r="D87" s="17" t="s">
        <v>566</v>
      </c>
      <c r="E87" s="174" t="str">
        <f t="shared" ref="E87:P87" si="8">IF($D87=E$9,"К","")</f>
        <v/>
      </c>
      <c r="F87" s="174" t="str">
        <f t="shared" si="8"/>
        <v/>
      </c>
      <c r="G87" s="174" t="str">
        <f t="shared" si="8"/>
        <v/>
      </c>
      <c r="H87" s="174" t="str">
        <f t="shared" si="8"/>
        <v/>
      </c>
      <c r="I87" s="174" t="str">
        <f t="shared" si="8"/>
        <v/>
      </c>
      <c r="J87" s="174" t="str">
        <f t="shared" si="8"/>
        <v/>
      </c>
      <c r="K87" s="174" t="str">
        <f t="shared" si="8"/>
        <v/>
      </c>
      <c r="L87" s="174" t="str">
        <f t="shared" si="8"/>
        <v/>
      </c>
      <c r="M87" s="174" t="str">
        <f t="shared" si="8"/>
        <v>К</v>
      </c>
      <c r="N87" s="174" t="str">
        <f t="shared" si="8"/>
        <v/>
      </c>
      <c r="O87" s="174" t="str">
        <f t="shared" si="8"/>
        <v/>
      </c>
      <c r="P87" s="174" t="str">
        <f t="shared" si="8"/>
        <v/>
      </c>
    </row>
    <row r="88" spans="1:16" ht="75" hidden="1">
      <c r="A88" s="17"/>
      <c r="B88" s="18"/>
      <c r="C88" s="135" t="s">
        <v>379</v>
      </c>
      <c r="D88" s="135" t="s">
        <v>6</v>
      </c>
    </row>
    <row r="89" spans="1:16" ht="105" hidden="1">
      <c r="A89" s="17"/>
      <c r="B89" s="18"/>
      <c r="C89" s="135" t="s">
        <v>380</v>
      </c>
      <c r="D89" s="135" t="s">
        <v>6</v>
      </c>
    </row>
    <row r="90" spans="1:16" ht="105" hidden="1">
      <c r="A90" s="17"/>
      <c r="B90" s="18"/>
      <c r="C90" s="135" t="s">
        <v>381</v>
      </c>
      <c r="D90" s="135" t="s">
        <v>6</v>
      </c>
    </row>
    <row r="91" spans="1:16" ht="30">
      <c r="A91" s="17">
        <v>8</v>
      </c>
      <c r="B91" s="18" t="s">
        <v>597</v>
      </c>
      <c r="C91" s="165"/>
      <c r="D91" s="17" t="s">
        <v>566</v>
      </c>
      <c r="E91" s="174" t="str">
        <f t="shared" ref="E91:P91" si="9">IF($D91=E$9,"К","")</f>
        <v/>
      </c>
      <c r="F91" s="174" t="str">
        <f t="shared" si="9"/>
        <v/>
      </c>
      <c r="G91" s="174" t="str">
        <f t="shared" si="9"/>
        <v/>
      </c>
      <c r="H91" s="174" t="str">
        <f t="shared" si="9"/>
        <v/>
      </c>
      <c r="I91" s="174" t="str">
        <f t="shared" si="9"/>
        <v/>
      </c>
      <c r="J91" s="174" t="str">
        <f t="shared" si="9"/>
        <v/>
      </c>
      <c r="K91" s="174" t="str">
        <f t="shared" si="9"/>
        <v/>
      </c>
      <c r="L91" s="174" t="str">
        <f t="shared" si="9"/>
        <v/>
      </c>
      <c r="M91" s="174" t="str">
        <f t="shared" si="9"/>
        <v>К</v>
      </c>
      <c r="N91" s="174" t="str">
        <f t="shared" si="9"/>
        <v/>
      </c>
      <c r="O91" s="174" t="str">
        <f t="shared" si="9"/>
        <v/>
      </c>
      <c r="P91" s="174" t="str">
        <f t="shared" si="9"/>
        <v/>
      </c>
    </row>
    <row r="92" spans="1:16" ht="75" hidden="1">
      <c r="A92" s="17"/>
      <c r="B92" s="18"/>
      <c r="C92" s="135" t="s">
        <v>379</v>
      </c>
      <c r="D92" s="135" t="s">
        <v>6</v>
      </c>
    </row>
    <row r="93" spans="1:16" ht="105" hidden="1">
      <c r="A93" s="17"/>
      <c r="B93" s="18"/>
      <c r="C93" s="135" t="s">
        <v>380</v>
      </c>
      <c r="D93" s="135" t="s">
        <v>6</v>
      </c>
    </row>
    <row r="94" spans="1:16" ht="105" hidden="1">
      <c r="A94" s="17"/>
      <c r="B94" s="18"/>
      <c r="C94" s="135" t="s">
        <v>381</v>
      </c>
      <c r="D94" s="135" t="s">
        <v>6</v>
      </c>
    </row>
    <row r="95" spans="1:16" ht="60">
      <c r="A95" s="22" t="s">
        <v>383</v>
      </c>
      <c r="B95" s="18" t="s">
        <v>598</v>
      </c>
      <c r="C95" s="165"/>
      <c r="D95" s="17" t="s">
        <v>563</v>
      </c>
      <c r="E95" s="174" t="str">
        <f t="shared" ref="E95:P95" si="10">IF($D95=E$9,"К","")</f>
        <v/>
      </c>
      <c r="F95" s="174" t="str">
        <f t="shared" si="10"/>
        <v/>
      </c>
      <c r="G95" s="174" t="str">
        <f t="shared" si="10"/>
        <v/>
      </c>
      <c r="H95" s="174" t="str">
        <f t="shared" si="10"/>
        <v/>
      </c>
      <c r="I95" s="174" t="str">
        <f t="shared" si="10"/>
        <v/>
      </c>
      <c r="J95" s="174" t="str">
        <f t="shared" si="10"/>
        <v>К</v>
      </c>
      <c r="K95" s="174" t="str">
        <f t="shared" si="10"/>
        <v/>
      </c>
      <c r="L95" s="174" t="str">
        <f t="shared" si="10"/>
        <v/>
      </c>
      <c r="M95" s="174" t="str">
        <f t="shared" si="10"/>
        <v/>
      </c>
      <c r="N95" s="174" t="str">
        <f t="shared" si="10"/>
        <v/>
      </c>
      <c r="O95" s="174" t="str">
        <f t="shared" si="10"/>
        <v/>
      </c>
      <c r="P95" s="174" t="str">
        <f t="shared" si="10"/>
        <v/>
      </c>
    </row>
    <row r="96" spans="1:16" hidden="1">
      <c r="A96" s="17"/>
      <c r="B96" s="18"/>
      <c r="C96" s="60" t="s">
        <v>294</v>
      </c>
      <c r="D96" s="17" t="s">
        <v>6</v>
      </c>
    </row>
    <row r="97" spans="1:16" ht="60">
      <c r="A97" s="22" t="s">
        <v>386</v>
      </c>
      <c r="B97" s="18" t="s">
        <v>598</v>
      </c>
      <c r="C97" s="164"/>
      <c r="D97" s="160" t="s">
        <v>563</v>
      </c>
      <c r="E97" s="174" t="str">
        <f t="shared" ref="E97:P97" si="11">IF($D97=E$9,"К","")</f>
        <v/>
      </c>
      <c r="F97" s="174" t="str">
        <f t="shared" si="11"/>
        <v/>
      </c>
      <c r="G97" s="174" t="str">
        <f t="shared" si="11"/>
        <v/>
      </c>
      <c r="H97" s="174" t="str">
        <f t="shared" si="11"/>
        <v/>
      </c>
      <c r="I97" s="174" t="str">
        <f t="shared" si="11"/>
        <v/>
      </c>
      <c r="J97" s="174" t="str">
        <f t="shared" si="11"/>
        <v>К</v>
      </c>
      <c r="K97" s="174" t="str">
        <f t="shared" si="11"/>
        <v/>
      </c>
      <c r="L97" s="174" t="str">
        <f t="shared" si="11"/>
        <v/>
      </c>
      <c r="M97" s="174" t="str">
        <f t="shared" si="11"/>
        <v/>
      </c>
      <c r="N97" s="174" t="str">
        <f t="shared" si="11"/>
        <v/>
      </c>
      <c r="O97" s="174" t="str">
        <f t="shared" si="11"/>
        <v/>
      </c>
      <c r="P97" s="174" t="str">
        <f t="shared" si="11"/>
        <v/>
      </c>
    </row>
    <row r="98" spans="1:16" ht="60" hidden="1">
      <c r="A98" s="22"/>
      <c r="B98" s="18"/>
      <c r="C98" s="56" t="s">
        <v>388</v>
      </c>
      <c r="D98" s="93" t="s">
        <v>389</v>
      </c>
    </row>
    <row r="99" spans="1:16" ht="60">
      <c r="A99" s="22" t="s">
        <v>390</v>
      </c>
      <c r="B99" s="18" t="s">
        <v>598</v>
      </c>
      <c r="C99" s="165"/>
      <c r="D99" s="17" t="s">
        <v>563</v>
      </c>
      <c r="E99" s="174" t="str">
        <f t="shared" ref="E99:P99" si="12">IF($D99=E$9,"К","")</f>
        <v/>
      </c>
      <c r="F99" s="174" t="str">
        <f t="shared" si="12"/>
        <v/>
      </c>
      <c r="G99" s="174" t="str">
        <f t="shared" si="12"/>
        <v/>
      </c>
      <c r="H99" s="174" t="str">
        <f t="shared" si="12"/>
        <v/>
      </c>
      <c r="I99" s="174" t="str">
        <f t="shared" si="12"/>
        <v/>
      </c>
      <c r="J99" s="174" t="str">
        <f t="shared" si="12"/>
        <v>К</v>
      </c>
      <c r="K99" s="174" t="str">
        <f t="shared" si="12"/>
        <v/>
      </c>
      <c r="L99" s="174" t="str">
        <f t="shared" si="12"/>
        <v/>
      </c>
      <c r="M99" s="174" t="str">
        <f t="shared" si="12"/>
        <v/>
      </c>
      <c r="N99" s="174" t="str">
        <f t="shared" si="12"/>
        <v/>
      </c>
      <c r="O99" s="174" t="str">
        <f t="shared" si="12"/>
        <v/>
      </c>
      <c r="P99" s="174" t="str">
        <f t="shared" si="12"/>
        <v/>
      </c>
    </row>
    <row r="100" spans="1:16" ht="75" hidden="1">
      <c r="A100" s="22"/>
      <c r="B100" s="18"/>
      <c r="C100" s="139" t="s">
        <v>392</v>
      </c>
      <c r="D100" s="93" t="s">
        <v>5</v>
      </c>
    </row>
    <row r="101" spans="1:16" ht="45" hidden="1">
      <c r="A101" s="22"/>
      <c r="B101" s="18"/>
      <c r="C101" s="153" t="s">
        <v>482</v>
      </c>
      <c r="D101" s="17" t="s">
        <v>5</v>
      </c>
    </row>
    <row r="102" spans="1:16" ht="45" hidden="1">
      <c r="A102" s="22"/>
      <c r="B102" s="18"/>
      <c r="C102" s="153" t="s">
        <v>477</v>
      </c>
      <c r="D102" s="17" t="s">
        <v>5</v>
      </c>
    </row>
    <row r="103" spans="1:16" ht="105" hidden="1">
      <c r="A103" s="22"/>
      <c r="B103" s="18"/>
      <c r="C103" s="153" t="s">
        <v>267</v>
      </c>
      <c r="D103" s="93" t="s">
        <v>6</v>
      </c>
    </row>
    <row r="104" spans="1:16" hidden="1">
      <c r="A104" s="22"/>
      <c r="B104" s="18"/>
      <c r="C104" s="60" t="s">
        <v>263</v>
      </c>
      <c r="D104" s="93" t="s">
        <v>6</v>
      </c>
    </row>
    <row r="105" spans="1:16" hidden="1">
      <c r="A105" s="22"/>
      <c r="B105" s="18"/>
      <c r="C105" s="60" t="s">
        <v>31</v>
      </c>
      <c r="D105" s="93" t="s">
        <v>6</v>
      </c>
    </row>
    <row r="106" spans="1:16" ht="60" hidden="1">
      <c r="A106" s="22"/>
      <c r="B106" s="18"/>
      <c r="C106" s="153" t="s">
        <v>453</v>
      </c>
      <c r="D106" s="93" t="s">
        <v>6</v>
      </c>
    </row>
    <row r="107" spans="1:16" ht="75" hidden="1">
      <c r="A107" s="22"/>
      <c r="B107" s="18"/>
      <c r="C107" s="153" t="s">
        <v>269</v>
      </c>
      <c r="D107" s="93" t="s">
        <v>6</v>
      </c>
    </row>
    <row r="108" spans="1:16" ht="75" hidden="1">
      <c r="A108" s="22"/>
      <c r="B108" s="18"/>
      <c r="C108" s="153" t="s">
        <v>463</v>
      </c>
      <c r="D108" s="17" t="s">
        <v>6</v>
      </c>
    </row>
    <row r="109" spans="1:16" ht="60" hidden="1">
      <c r="A109" s="22"/>
      <c r="B109" s="18"/>
      <c r="C109" s="153" t="s">
        <v>303</v>
      </c>
      <c r="D109" s="93" t="s">
        <v>6</v>
      </c>
    </row>
    <row r="110" spans="1:16" ht="75" hidden="1">
      <c r="A110" s="22"/>
      <c r="B110" s="18"/>
      <c r="C110" s="153" t="s">
        <v>451</v>
      </c>
      <c r="D110" s="93" t="s">
        <v>6</v>
      </c>
    </row>
    <row r="111" spans="1:16" ht="135" hidden="1">
      <c r="A111" s="17"/>
      <c r="B111" s="18"/>
      <c r="C111" s="153" t="s">
        <v>449</v>
      </c>
      <c r="D111" s="93" t="s">
        <v>6</v>
      </c>
    </row>
    <row r="112" spans="1:16" ht="45" hidden="1">
      <c r="A112" s="17"/>
      <c r="B112" s="18"/>
      <c r="C112" s="153" t="s">
        <v>491</v>
      </c>
      <c r="D112" s="17" t="s">
        <v>6</v>
      </c>
    </row>
    <row r="113" spans="1:16" ht="60" hidden="1">
      <c r="A113" s="17"/>
      <c r="B113" s="18"/>
      <c r="C113" s="37" t="s">
        <v>454</v>
      </c>
      <c r="D113" s="93" t="s">
        <v>5</v>
      </c>
    </row>
    <row r="114" spans="1:16" hidden="1">
      <c r="A114" s="17"/>
      <c r="B114" s="18"/>
      <c r="C114" s="60" t="s">
        <v>264</v>
      </c>
      <c r="D114" s="93" t="s">
        <v>5</v>
      </c>
    </row>
    <row r="115" spans="1:16" ht="30" hidden="1">
      <c r="A115" s="17"/>
      <c r="B115" s="18"/>
      <c r="C115" s="139" t="s">
        <v>406</v>
      </c>
      <c r="D115" s="93" t="s">
        <v>6</v>
      </c>
    </row>
    <row r="116" spans="1:16" ht="90" hidden="1">
      <c r="A116" s="17"/>
      <c r="B116" s="18"/>
      <c r="C116" s="153" t="s">
        <v>407</v>
      </c>
      <c r="D116" s="93" t="s">
        <v>6</v>
      </c>
    </row>
    <row r="117" spans="1:16" hidden="1">
      <c r="A117" s="17"/>
      <c r="B117" s="18"/>
      <c r="C117" s="60" t="s">
        <v>24</v>
      </c>
      <c r="D117" s="17" t="s">
        <v>5</v>
      </c>
    </row>
    <row r="118" spans="1:16" hidden="1">
      <c r="A118" s="17"/>
      <c r="B118" s="18"/>
      <c r="C118" s="60" t="s">
        <v>25</v>
      </c>
      <c r="D118" s="17" t="s">
        <v>5</v>
      </c>
    </row>
    <row r="119" spans="1:16" ht="45" hidden="1">
      <c r="A119" s="17"/>
      <c r="B119" s="18"/>
      <c r="C119" s="153" t="s">
        <v>490</v>
      </c>
      <c r="D119" s="93" t="s">
        <v>5</v>
      </c>
    </row>
    <row r="120" spans="1:16" ht="45">
      <c r="A120" s="22" t="s">
        <v>411</v>
      </c>
      <c r="B120" s="18" t="s">
        <v>599</v>
      </c>
      <c r="C120" s="166"/>
      <c r="D120" s="17" t="s">
        <v>565</v>
      </c>
      <c r="E120" s="174" t="str">
        <f t="shared" ref="E120:P120" si="13">IF($D120=E$9,"К","")</f>
        <v/>
      </c>
      <c r="F120" s="174" t="str">
        <f t="shared" si="13"/>
        <v/>
      </c>
      <c r="G120" s="174" t="str">
        <f t="shared" si="13"/>
        <v/>
      </c>
      <c r="H120" s="174" t="str">
        <f t="shared" si="13"/>
        <v/>
      </c>
      <c r="I120" s="174" t="str">
        <f t="shared" si="13"/>
        <v/>
      </c>
      <c r="J120" s="174" t="str">
        <f t="shared" si="13"/>
        <v/>
      </c>
      <c r="K120" s="174" t="str">
        <f t="shared" si="13"/>
        <v/>
      </c>
      <c r="L120" s="174" t="str">
        <f t="shared" si="13"/>
        <v>К</v>
      </c>
      <c r="M120" s="174" t="str">
        <f t="shared" si="13"/>
        <v/>
      </c>
      <c r="N120" s="174" t="str">
        <f t="shared" si="13"/>
        <v/>
      </c>
      <c r="O120" s="174" t="str">
        <f t="shared" si="13"/>
        <v/>
      </c>
      <c r="P120" s="174" t="str">
        <f t="shared" si="13"/>
        <v/>
      </c>
    </row>
    <row r="121" spans="1:16" hidden="1">
      <c r="A121" s="22"/>
      <c r="B121" s="18"/>
      <c r="C121" s="60" t="s">
        <v>294</v>
      </c>
      <c r="D121" s="17" t="s">
        <v>6</v>
      </c>
    </row>
    <row r="122" spans="1:16" ht="45">
      <c r="A122" s="22" t="s">
        <v>414</v>
      </c>
      <c r="B122" s="18" t="s">
        <v>599</v>
      </c>
      <c r="C122" s="166"/>
      <c r="D122" s="17" t="s">
        <v>563</v>
      </c>
      <c r="E122" s="174" t="str">
        <f t="shared" ref="E122:P122" si="14">IF($D122=E$9,"К","")</f>
        <v/>
      </c>
      <c r="F122" s="174" t="str">
        <f t="shared" si="14"/>
        <v/>
      </c>
      <c r="G122" s="174" t="str">
        <f t="shared" si="14"/>
        <v/>
      </c>
      <c r="H122" s="174" t="str">
        <f t="shared" si="14"/>
        <v/>
      </c>
      <c r="I122" s="174" t="str">
        <f t="shared" si="14"/>
        <v/>
      </c>
      <c r="J122" s="174" t="str">
        <f t="shared" si="14"/>
        <v>К</v>
      </c>
      <c r="K122" s="174" t="str">
        <f t="shared" si="14"/>
        <v/>
      </c>
      <c r="L122" s="174" t="str">
        <f t="shared" si="14"/>
        <v/>
      </c>
      <c r="M122" s="174" t="str">
        <f t="shared" si="14"/>
        <v/>
      </c>
      <c r="N122" s="174" t="str">
        <f t="shared" si="14"/>
        <v/>
      </c>
      <c r="O122" s="174" t="str">
        <f t="shared" si="14"/>
        <v/>
      </c>
      <c r="P122" s="174" t="str">
        <f t="shared" si="14"/>
        <v/>
      </c>
    </row>
    <row r="123" spans="1:16" ht="60" hidden="1">
      <c r="A123" s="22"/>
      <c r="B123" s="18"/>
      <c r="C123" s="135" t="s">
        <v>388</v>
      </c>
      <c r="D123" s="93" t="s">
        <v>389</v>
      </c>
    </row>
    <row r="124" spans="1:16" ht="45">
      <c r="A124" s="22" t="s">
        <v>415</v>
      </c>
      <c r="B124" s="18" t="s">
        <v>599</v>
      </c>
      <c r="C124" s="164"/>
      <c r="D124" s="17" t="s">
        <v>563</v>
      </c>
      <c r="E124" s="174" t="str">
        <f t="shared" ref="E124:P124" si="15">IF($D124=E$9,"К","")</f>
        <v/>
      </c>
      <c r="F124" s="174" t="str">
        <f t="shared" si="15"/>
        <v/>
      </c>
      <c r="G124" s="174" t="str">
        <f t="shared" si="15"/>
        <v/>
      </c>
      <c r="H124" s="174" t="str">
        <f t="shared" si="15"/>
        <v/>
      </c>
      <c r="I124" s="174" t="str">
        <f t="shared" si="15"/>
        <v/>
      </c>
      <c r="J124" s="174" t="str">
        <f t="shared" si="15"/>
        <v>К</v>
      </c>
      <c r="K124" s="174" t="str">
        <f t="shared" si="15"/>
        <v/>
      </c>
      <c r="L124" s="174" t="str">
        <f t="shared" si="15"/>
        <v/>
      </c>
      <c r="M124" s="174" t="str">
        <f t="shared" si="15"/>
        <v/>
      </c>
      <c r="N124" s="174" t="str">
        <f t="shared" si="15"/>
        <v/>
      </c>
      <c r="O124" s="174" t="str">
        <f t="shared" si="15"/>
        <v/>
      </c>
      <c r="P124" s="174" t="str">
        <f t="shared" si="15"/>
        <v/>
      </c>
    </row>
    <row r="125" spans="1:16" ht="75" hidden="1">
      <c r="A125" s="22"/>
      <c r="B125" s="18"/>
      <c r="C125" s="139" t="s">
        <v>392</v>
      </c>
      <c r="D125" s="93" t="s">
        <v>5</v>
      </c>
    </row>
    <row r="126" spans="1:16" ht="45" hidden="1">
      <c r="A126" s="22"/>
      <c r="B126" s="18"/>
      <c r="C126" s="153" t="s">
        <v>484</v>
      </c>
      <c r="D126" s="93" t="s">
        <v>5</v>
      </c>
    </row>
    <row r="127" spans="1:16" ht="45" hidden="1">
      <c r="A127" s="22"/>
      <c r="B127" s="18"/>
      <c r="C127" s="153" t="s">
        <v>482</v>
      </c>
      <c r="D127" s="17" t="s">
        <v>5</v>
      </c>
    </row>
    <row r="128" spans="1:16" ht="45" hidden="1">
      <c r="A128" s="22"/>
      <c r="B128" s="18"/>
      <c r="C128" s="153" t="s">
        <v>477</v>
      </c>
      <c r="D128" s="17" t="s">
        <v>5</v>
      </c>
    </row>
    <row r="129" spans="1:4" ht="105" hidden="1">
      <c r="A129" s="22"/>
      <c r="B129" s="18"/>
      <c r="C129" s="153" t="s">
        <v>267</v>
      </c>
      <c r="D129" s="93" t="s">
        <v>6</v>
      </c>
    </row>
    <row r="130" spans="1:4" hidden="1">
      <c r="A130" s="22"/>
      <c r="B130" s="18"/>
      <c r="C130" s="60" t="s">
        <v>263</v>
      </c>
      <c r="D130" s="93" t="s">
        <v>6</v>
      </c>
    </row>
    <row r="131" spans="1:4" hidden="1">
      <c r="A131" s="22"/>
      <c r="B131" s="18"/>
      <c r="C131" s="60" t="s">
        <v>31</v>
      </c>
      <c r="D131" s="93" t="s">
        <v>6</v>
      </c>
    </row>
    <row r="132" spans="1:4" ht="60" hidden="1">
      <c r="A132" s="22"/>
      <c r="B132" s="18"/>
      <c r="C132" s="153" t="s">
        <v>453</v>
      </c>
      <c r="D132" s="93" t="s">
        <v>6</v>
      </c>
    </row>
    <row r="133" spans="1:4" ht="75" hidden="1">
      <c r="A133" s="22"/>
      <c r="B133" s="18"/>
      <c r="C133" s="153" t="s">
        <v>269</v>
      </c>
      <c r="D133" s="93" t="s">
        <v>6</v>
      </c>
    </row>
    <row r="134" spans="1:4" ht="75" hidden="1">
      <c r="A134" s="22"/>
      <c r="B134" s="18"/>
      <c r="C134" s="153" t="s">
        <v>463</v>
      </c>
      <c r="D134" s="17" t="s">
        <v>6</v>
      </c>
    </row>
    <row r="135" spans="1:4" ht="60" hidden="1">
      <c r="A135" s="22"/>
      <c r="B135" s="18"/>
      <c r="C135" s="153" t="s">
        <v>303</v>
      </c>
      <c r="D135" s="93" t="s">
        <v>6</v>
      </c>
    </row>
    <row r="136" spans="1:4" ht="75" hidden="1">
      <c r="A136" s="22"/>
      <c r="B136" s="18"/>
      <c r="C136" s="153" t="s">
        <v>451</v>
      </c>
      <c r="D136" s="93" t="s">
        <v>6</v>
      </c>
    </row>
    <row r="137" spans="1:4" ht="90" hidden="1">
      <c r="A137" s="22"/>
      <c r="B137" s="18"/>
      <c r="C137" s="153" t="s">
        <v>457</v>
      </c>
      <c r="D137" s="93" t="s">
        <v>6</v>
      </c>
    </row>
    <row r="138" spans="1:4" ht="135" hidden="1">
      <c r="A138" s="22"/>
      <c r="B138" s="18"/>
      <c r="C138" s="153" t="s">
        <v>449</v>
      </c>
      <c r="D138" s="93" t="s">
        <v>6</v>
      </c>
    </row>
    <row r="139" spans="1:4" ht="45" hidden="1">
      <c r="A139" s="22"/>
      <c r="B139" s="18"/>
      <c r="C139" s="153" t="s">
        <v>491</v>
      </c>
      <c r="D139" s="17" t="s">
        <v>6</v>
      </c>
    </row>
    <row r="140" spans="1:4" ht="60" hidden="1">
      <c r="A140" s="22"/>
      <c r="B140" s="18"/>
      <c r="C140" s="153" t="s">
        <v>419</v>
      </c>
      <c r="D140" s="93" t="s">
        <v>5</v>
      </c>
    </row>
    <row r="141" spans="1:4" ht="60" hidden="1">
      <c r="A141" s="22"/>
      <c r="B141" s="18"/>
      <c r="C141" s="37" t="s">
        <v>454</v>
      </c>
      <c r="D141" s="93" t="s">
        <v>5</v>
      </c>
    </row>
    <row r="142" spans="1:4" hidden="1">
      <c r="A142" s="22"/>
      <c r="B142" s="18"/>
      <c r="C142" s="60" t="s">
        <v>264</v>
      </c>
      <c r="D142" s="93" t="s">
        <v>5</v>
      </c>
    </row>
    <row r="143" spans="1:4" ht="30" hidden="1">
      <c r="A143" s="22"/>
      <c r="B143" s="18"/>
      <c r="C143" s="139" t="s">
        <v>406</v>
      </c>
      <c r="D143" s="93" t="s">
        <v>6</v>
      </c>
    </row>
    <row r="144" spans="1:4" ht="90" hidden="1">
      <c r="A144" s="22"/>
      <c r="B144" s="18"/>
      <c r="C144" s="153" t="s">
        <v>407</v>
      </c>
      <c r="D144" s="93" t="s">
        <v>6</v>
      </c>
    </row>
    <row r="145" spans="1:16" hidden="1">
      <c r="A145" s="22"/>
      <c r="B145" s="18"/>
      <c r="C145" s="60" t="s">
        <v>24</v>
      </c>
      <c r="D145" s="17" t="s">
        <v>5</v>
      </c>
    </row>
    <row r="146" spans="1:16" hidden="1">
      <c r="A146" s="22"/>
      <c r="B146" s="18"/>
      <c r="C146" s="60" t="s">
        <v>25</v>
      </c>
      <c r="D146" s="17" t="s">
        <v>5</v>
      </c>
    </row>
    <row r="147" spans="1:16" ht="45" hidden="1">
      <c r="A147" s="22"/>
      <c r="B147" s="18"/>
      <c r="C147" s="153" t="s">
        <v>490</v>
      </c>
      <c r="D147" s="93" t="s">
        <v>5</v>
      </c>
    </row>
    <row r="148" spans="1:16" ht="75">
      <c r="A148" s="22" t="s">
        <v>420</v>
      </c>
      <c r="B148" s="18" t="s">
        <v>600</v>
      </c>
      <c r="C148" s="166"/>
      <c r="D148" s="17" t="s">
        <v>562</v>
      </c>
      <c r="E148" s="174" t="str">
        <f t="shared" ref="E148:P148" si="16">IF($D148=E$9,"К","")</f>
        <v/>
      </c>
      <c r="F148" s="174" t="str">
        <f t="shared" si="16"/>
        <v/>
      </c>
      <c r="G148" s="174" t="str">
        <f t="shared" si="16"/>
        <v/>
      </c>
      <c r="H148" s="174" t="str">
        <f t="shared" si="16"/>
        <v/>
      </c>
      <c r="I148" s="174" t="str">
        <f t="shared" si="16"/>
        <v>К</v>
      </c>
      <c r="J148" s="174" t="str">
        <f t="shared" si="16"/>
        <v/>
      </c>
      <c r="K148" s="174" t="str">
        <f t="shared" si="16"/>
        <v/>
      </c>
      <c r="L148" s="174" t="str">
        <f t="shared" si="16"/>
        <v/>
      </c>
      <c r="M148" s="174" t="str">
        <f t="shared" si="16"/>
        <v/>
      </c>
      <c r="N148" s="174" t="str">
        <f t="shared" si="16"/>
        <v/>
      </c>
      <c r="O148" s="174" t="str">
        <f t="shared" si="16"/>
        <v/>
      </c>
      <c r="P148" s="174" t="str">
        <f t="shared" si="16"/>
        <v/>
      </c>
    </row>
    <row r="149" spans="1:16" ht="30" hidden="1">
      <c r="A149" s="22"/>
      <c r="B149" s="18"/>
      <c r="C149" s="135" t="s">
        <v>268</v>
      </c>
      <c r="D149" s="17" t="s">
        <v>6</v>
      </c>
    </row>
    <row r="150" spans="1:16" ht="75">
      <c r="A150" s="22" t="s">
        <v>423</v>
      </c>
      <c r="B150" s="18" t="s">
        <v>600</v>
      </c>
      <c r="C150" s="166"/>
      <c r="D150" s="17" t="s">
        <v>562</v>
      </c>
      <c r="E150" s="174" t="str">
        <f t="shared" ref="E150:P150" si="17">IF($D150=E$9,"К","")</f>
        <v/>
      </c>
      <c r="F150" s="174" t="str">
        <f t="shared" si="17"/>
        <v/>
      </c>
      <c r="G150" s="174" t="str">
        <f t="shared" si="17"/>
        <v/>
      </c>
      <c r="H150" s="174" t="str">
        <f t="shared" si="17"/>
        <v/>
      </c>
      <c r="I150" s="174" t="str">
        <f t="shared" si="17"/>
        <v>К</v>
      </c>
      <c r="J150" s="174" t="str">
        <f t="shared" si="17"/>
        <v/>
      </c>
      <c r="K150" s="174" t="str">
        <f t="shared" si="17"/>
        <v/>
      </c>
      <c r="L150" s="174" t="str">
        <f t="shared" si="17"/>
        <v/>
      </c>
      <c r="M150" s="174" t="str">
        <f t="shared" si="17"/>
        <v/>
      </c>
      <c r="N150" s="174" t="str">
        <f t="shared" si="17"/>
        <v/>
      </c>
      <c r="O150" s="174" t="str">
        <f t="shared" si="17"/>
        <v/>
      </c>
      <c r="P150" s="174" t="str">
        <f t="shared" si="17"/>
        <v/>
      </c>
    </row>
    <row r="151" spans="1:16" ht="45" hidden="1">
      <c r="A151" s="22"/>
      <c r="B151" s="18"/>
      <c r="C151" s="153" t="s">
        <v>482</v>
      </c>
      <c r="D151" s="17" t="s">
        <v>5</v>
      </c>
    </row>
    <row r="152" spans="1:16" ht="45" hidden="1">
      <c r="A152" s="22"/>
      <c r="B152" s="18"/>
      <c r="C152" s="153" t="s">
        <v>477</v>
      </c>
      <c r="D152" s="17" t="s">
        <v>5</v>
      </c>
    </row>
    <row r="153" spans="1:16" hidden="1">
      <c r="A153" s="22"/>
      <c r="B153" s="18"/>
      <c r="C153" s="60" t="s">
        <v>31</v>
      </c>
      <c r="D153" s="93" t="s">
        <v>6</v>
      </c>
    </row>
    <row r="154" spans="1:16" ht="75" hidden="1">
      <c r="A154" s="22"/>
      <c r="B154" s="18"/>
      <c r="C154" s="153" t="s">
        <v>269</v>
      </c>
      <c r="D154" s="93" t="s">
        <v>6</v>
      </c>
    </row>
    <row r="155" spans="1:16" ht="75" hidden="1">
      <c r="A155" s="22"/>
      <c r="B155" s="18"/>
      <c r="C155" s="153" t="s">
        <v>463</v>
      </c>
      <c r="D155" s="17" t="s">
        <v>6</v>
      </c>
    </row>
    <row r="156" spans="1:16" ht="60" hidden="1">
      <c r="A156" s="22"/>
      <c r="B156" s="18"/>
      <c r="C156" s="153" t="s">
        <v>303</v>
      </c>
      <c r="D156" s="93" t="s">
        <v>6</v>
      </c>
    </row>
    <row r="157" spans="1:16" ht="60" hidden="1">
      <c r="A157" s="22"/>
      <c r="B157" s="18"/>
      <c r="C157" s="153" t="s">
        <v>452</v>
      </c>
      <c r="D157" s="93" t="s">
        <v>6</v>
      </c>
    </row>
    <row r="158" spans="1:16" ht="45" hidden="1">
      <c r="A158" s="22"/>
      <c r="B158" s="18"/>
      <c r="C158" s="153" t="s">
        <v>491</v>
      </c>
      <c r="D158" s="17" t="s">
        <v>6</v>
      </c>
    </row>
    <row r="159" spans="1:16" ht="60" hidden="1">
      <c r="A159" s="22"/>
      <c r="B159" s="18"/>
      <c r="C159" s="37" t="s">
        <v>454</v>
      </c>
      <c r="D159" s="93" t="s">
        <v>5</v>
      </c>
    </row>
    <row r="160" spans="1:16" hidden="1">
      <c r="A160" s="22"/>
      <c r="B160" s="18"/>
      <c r="C160" s="60" t="s">
        <v>264</v>
      </c>
      <c r="D160" s="93" t="s">
        <v>5</v>
      </c>
    </row>
    <row r="161" spans="1:16" ht="30" hidden="1">
      <c r="A161" s="22"/>
      <c r="B161" s="18"/>
      <c r="C161" s="139" t="s">
        <v>406</v>
      </c>
      <c r="D161" s="93" t="s">
        <v>6</v>
      </c>
    </row>
    <row r="162" spans="1:16" ht="60">
      <c r="A162" s="22" t="s">
        <v>426</v>
      </c>
      <c r="B162" s="18" t="s">
        <v>601</v>
      </c>
      <c r="C162" s="166"/>
      <c r="D162" s="17" t="s">
        <v>566</v>
      </c>
      <c r="E162" s="174" t="str">
        <f t="shared" ref="E162:P162" si="18">IF($D162=E$9,"К","")</f>
        <v/>
      </c>
      <c r="F162" s="174" t="str">
        <f t="shared" si="18"/>
        <v/>
      </c>
      <c r="G162" s="174" t="str">
        <f t="shared" si="18"/>
        <v/>
      </c>
      <c r="H162" s="174" t="str">
        <f t="shared" si="18"/>
        <v/>
      </c>
      <c r="I162" s="174" t="str">
        <f t="shared" si="18"/>
        <v/>
      </c>
      <c r="J162" s="174" t="str">
        <f t="shared" si="18"/>
        <v/>
      </c>
      <c r="K162" s="174" t="str">
        <f t="shared" si="18"/>
        <v/>
      </c>
      <c r="L162" s="174" t="str">
        <f t="shared" si="18"/>
        <v/>
      </c>
      <c r="M162" s="174" t="str">
        <f t="shared" si="18"/>
        <v>К</v>
      </c>
      <c r="N162" s="174" t="str">
        <f t="shared" si="18"/>
        <v/>
      </c>
      <c r="O162" s="174" t="str">
        <f t="shared" si="18"/>
        <v/>
      </c>
      <c r="P162" s="174" t="str">
        <f t="shared" si="18"/>
        <v/>
      </c>
    </row>
    <row r="163" spans="1:16" ht="30" hidden="1">
      <c r="A163" s="22"/>
      <c r="B163" s="18"/>
      <c r="C163" s="135" t="s">
        <v>268</v>
      </c>
      <c r="D163" s="17" t="s">
        <v>6</v>
      </c>
    </row>
    <row r="164" spans="1:16" ht="45" hidden="1">
      <c r="A164" s="22"/>
      <c r="B164" s="18"/>
      <c r="C164" s="153" t="s">
        <v>353</v>
      </c>
      <c r="D164" s="17" t="s">
        <v>5</v>
      </c>
    </row>
    <row r="165" spans="1:16" ht="45" hidden="1">
      <c r="A165" s="22"/>
      <c r="B165" s="18"/>
      <c r="C165" s="139" t="s">
        <v>460</v>
      </c>
      <c r="D165" s="93" t="s">
        <v>6</v>
      </c>
    </row>
    <row r="166" spans="1:16" ht="30" hidden="1">
      <c r="A166" s="22"/>
      <c r="B166" s="18"/>
      <c r="C166" s="139" t="s">
        <v>431</v>
      </c>
      <c r="D166" s="93" t="s">
        <v>7</v>
      </c>
    </row>
    <row r="167" spans="1:16" ht="30" hidden="1">
      <c r="A167" s="22"/>
      <c r="B167" s="18"/>
      <c r="C167" s="139" t="s">
        <v>432</v>
      </c>
      <c r="D167" s="93" t="s">
        <v>7</v>
      </c>
    </row>
    <row r="168" spans="1:16" ht="45" hidden="1">
      <c r="A168" s="22"/>
      <c r="B168" s="18"/>
      <c r="C168" s="153" t="s">
        <v>490</v>
      </c>
      <c r="D168" s="93" t="s">
        <v>5</v>
      </c>
    </row>
    <row r="169" spans="1:16" hidden="1">
      <c r="A169" s="22"/>
      <c r="B169" s="18"/>
      <c r="C169" s="60" t="s">
        <v>24</v>
      </c>
      <c r="D169" s="17" t="s">
        <v>5</v>
      </c>
    </row>
    <row r="170" spans="1:16" hidden="1">
      <c r="A170" s="22"/>
      <c r="B170" s="18"/>
      <c r="C170" s="60" t="s">
        <v>25</v>
      </c>
      <c r="D170" s="17" t="s">
        <v>5</v>
      </c>
    </row>
    <row r="171" spans="1:16" ht="45">
      <c r="A171" s="22" t="s">
        <v>10</v>
      </c>
      <c r="B171" s="18" t="s">
        <v>602</v>
      </c>
      <c r="C171" s="166"/>
      <c r="D171" s="17" t="s">
        <v>562</v>
      </c>
      <c r="E171" s="174" t="str">
        <f t="shared" ref="E171:P171" si="19">IF($D171=E$9,"К","")</f>
        <v/>
      </c>
      <c r="F171" s="174" t="str">
        <f t="shared" si="19"/>
        <v/>
      </c>
      <c r="G171" s="174" t="str">
        <f t="shared" si="19"/>
        <v/>
      </c>
      <c r="H171" s="174" t="str">
        <f t="shared" si="19"/>
        <v/>
      </c>
      <c r="I171" s="174" t="str">
        <f t="shared" si="19"/>
        <v>К</v>
      </c>
      <c r="J171" s="174" t="str">
        <f t="shared" si="19"/>
        <v/>
      </c>
      <c r="K171" s="174" t="str">
        <f t="shared" si="19"/>
        <v/>
      </c>
      <c r="L171" s="174" t="str">
        <f t="shared" si="19"/>
        <v/>
      </c>
      <c r="M171" s="174" t="str">
        <f t="shared" si="19"/>
        <v/>
      </c>
      <c r="N171" s="174" t="str">
        <f t="shared" si="19"/>
        <v/>
      </c>
      <c r="O171" s="174" t="str">
        <f t="shared" si="19"/>
        <v/>
      </c>
      <c r="P171" s="174" t="str">
        <f t="shared" si="19"/>
        <v/>
      </c>
    </row>
    <row r="172" spans="1:16" ht="60" hidden="1">
      <c r="A172" s="22"/>
      <c r="B172" s="18"/>
      <c r="C172" s="135" t="s">
        <v>388</v>
      </c>
      <c r="D172" s="93" t="s">
        <v>389</v>
      </c>
    </row>
    <row r="173" spans="1:16" ht="45">
      <c r="A173" s="22" t="s">
        <v>11</v>
      </c>
      <c r="B173" s="18" t="s">
        <v>602</v>
      </c>
      <c r="C173" s="164"/>
      <c r="D173" s="17" t="s">
        <v>562</v>
      </c>
      <c r="E173" s="174" t="str">
        <f t="shared" ref="E173:P173" si="20">IF($D173=E$9,"К","")</f>
        <v/>
      </c>
      <c r="F173" s="174" t="str">
        <f t="shared" si="20"/>
        <v/>
      </c>
      <c r="G173" s="174" t="str">
        <f t="shared" si="20"/>
        <v/>
      </c>
      <c r="H173" s="174" t="str">
        <f t="shared" si="20"/>
        <v/>
      </c>
      <c r="I173" s="174" t="str">
        <f t="shared" si="20"/>
        <v>К</v>
      </c>
      <c r="J173" s="174" t="str">
        <f t="shared" si="20"/>
        <v/>
      </c>
      <c r="K173" s="174" t="str">
        <f t="shared" si="20"/>
        <v/>
      </c>
      <c r="L173" s="174" t="str">
        <f t="shared" si="20"/>
        <v/>
      </c>
      <c r="M173" s="174" t="str">
        <f t="shared" si="20"/>
        <v/>
      </c>
      <c r="N173" s="174" t="str">
        <f t="shared" si="20"/>
        <v/>
      </c>
      <c r="O173" s="174" t="str">
        <f t="shared" si="20"/>
        <v/>
      </c>
      <c r="P173" s="174" t="str">
        <f t="shared" si="20"/>
        <v/>
      </c>
    </row>
    <row r="174" spans="1:16" ht="60" hidden="1">
      <c r="A174" s="22"/>
      <c r="B174" s="18"/>
      <c r="C174" s="139" t="s">
        <v>435</v>
      </c>
      <c r="D174" s="93" t="s">
        <v>5</v>
      </c>
    </row>
    <row r="175" spans="1:16" ht="45" hidden="1">
      <c r="A175" s="22"/>
      <c r="B175" s="18"/>
      <c r="C175" s="153" t="s">
        <v>482</v>
      </c>
      <c r="D175" s="17" t="s">
        <v>5</v>
      </c>
    </row>
    <row r="176" spans="1:16" ht="45" hidden="1">
      <c r="A176" s="22"/>
      <c r="B176" s="18"/>
      <c r="C176" s="153" t="s">
        <v>477</v>
      </c>
      <c r="D176" s="17" t="s">
        <v>5</v>
      </c>
    </row>
    <row r="177" spans="1:4" ht="105" hidden="1">
      <c r="A177" s="22"/>
      <c r="B177" s="18"/>
      <c r="C177" s="153" t="s">
        <v>267</v>
      </c>
      <c r="D177" s="93" t="s">
        <v>6</v>
      </c>
    </row>
    <row r="178" spans="1:4" hidden="1">
      <c r="A178" s="22"/>
      <c r="B178" s="18"/>
      <c r="C178" s="60" t="s">
        <v>263</v>
      </c>
      <c r="D178" s="93" t="s">
        <v>6</v>
      </c>
    </row>
    <row r="179" spans="1:4" hidden="1">
      <c r="A179" s="22"/>
      <c r="B179" s="18"/>
      <c r="C179" s="60" t="s">
        <v>31</v>
      </c>
      <c r="D179" s="93" t="s">
        <v>6</v>
      </c>
    </row>
    <row r="180" spans="1:4" ht="60" hidden="1">
      <c r="A180" s="22"/>
      <c r="B180" s="18"/>
      <c r="C180" s="153" t="s">
        <v>453</v>
      </c>
      <c r="D180" s="93" t="s">
        <v>6</v>
      </c>
    </row>
    <row r="181" spans="1:4" ht="75" hidden="1">
      <c r="A181" s="22"/>
      <c r="B181" s="18"/>
      <c r="C181" s="153" t="s">
        <v>269</v>
      </c>
      <c r="D181" s="93" t="s">
        <v>6</v>
      </c>
    </row>
    <row r="182" spans="1:4" ht="90" hidden="1">
      <c r="A182" s="22"/>
      <c r="B182" s="18"/>
      <c r="C182" s="37" t="s">
        <v>456</v>
      </c>
      <c r="D182" s="93" t="s">
        <v>6</v>
      </c>
    </row>
    <row r="183" spans="1:4" ht="75" hidden="1">
      <c r="A183" s="22"/>
      <c r="B183" s="18"/>
      <c r="C183" s="153" t="s">
        <v>463</v>
      </c>
      <c r="D183" s="17" t="s">
        <v>6</v>
      </c>
    </row>
    <row r="184" spans="1:4" ht="60" hidden="1">
      <c r="A184" s="22"/>
      <c r="B184" s="18"/>
      <c r="C184" s="153" t="s">
        <v>303</v>
      </c>
      <c r="D184" s="93" t="s">
        <v>6</v>
      </c>
    </row>
    <row r="185" spans="1:4" ht="75" hidden="1">
      <c r="A185" s="22"/>
      <c r="B185" s="18"/>
      <c r="C185" s="153" t="s">
        <v>451</v>
      </c>
      <c r="D185" s="93" t="s">
        <v>6</v>
      </c>
    </row>
    <row r="186" spans="1:4" ht="135" hidden="1">
      <c r="A186" s="22"/>
      <c r="B186" s="18"/>
      <c r="C186" s="153" t="s">
        <v>449</v>
      </c>
      <c r="D186" s="93" t="s">
        <v>6</v>
      </c>
    </row>
    <row r="187" spans="1:4" ht="45" hidden="1">
      <c r="A187" s="22"/>
      <c r="B187" s="18"/>
      <c r="C187" s="153" t="s">
        <v>491</v>
      </c>
      <c r="D187" s="17" t="s">
        <v>6</v>
      </c>
    </row>
    <row r="188" spans="1:4" ht="60" hidden="1">
      <c r="A188" s="22"/>
      <c r="B188" s="18"/>
      <c r="C188" s="37" t="s">
        <v>454</v>
      </c>
      <c r="D188" s="93" t="s">
        <v>5</v>
      </c>
    </row>
    <row r="189" spans="1:4" hidden="1">
      <c r="A189" s="22"/>
      <c r="B189" s="18"/>
      <c r="C189" s="60" t="s">
        <v>264</v>
      </c>
      <c r="D189" s="93" t="s">
        <v>5</v>
      </c>
    </row>
    <row r="190" spans="1:4" ht="30" hidden="1">
      <c r="A190" s="22"/>
      <c r="B190" s="18"/>
      <c r="C190" s="139" t="s">
        <v>406</v>
      </c>
      <c r="D190" s="93" t="s">
        <v>6</v>
      </c>
    </row>
    <row r="191" spans="1:4" ht="90" hidden="1">
      <c r="A191" s="22"/>
      <c r="B191" s="18"/>
      <c r="C191" s="153" t="s">
        <v>437</v>
      </c>
      <c r="D191" s="93" t="s">
        <v>6</v>
      </c>
    </row>
    <row r="192" spans="1:4" hidden="1">
      <c r="A192" s="22"/>
      <c r="B192" s="18"/>
      <c r="C192" s="60" t="s">
        <v>24</v>
      </c>
      <c r="D192" s="17" t="s">
        <v>5</v>
      </c>
    </row>
    <row r="193" spans="1:16" hidden="1">
      <c r="A193" s="22"/>
      <c r="B193" s="18"/>
      <c r="C193" s="60" t="s">
        <v>25</v>
      </c>
      <c r="D193" s="17" t="s">
        <v>5</v>
      </c>
    </row>
    <row r="194" spans="1:16" ht="45" hidden="1">
      <c r="A194" s="22"/>
      <c r="B194" s="18"/>
      <c r="C194" s="153" t="s">
        <v>490</v>
      </c>
      <c r="D194" s="93" t="s">
        <v>5</v>
      </c>
    </row>
    <row r="195" spans="1:16" ht="45">
      <c r="A195" s="22" t="s">
        <v>12</v>
      </c>
      <c r="B195" s="18" t="s">
        <v>603</v>
      </c>
      <c r="C195" s="166"/>
      <c r="D195" s="17" t="s">
        <v>566</v>
      </c>
      <c r="E195" s="174" t="str">
        <f t="shared" ref="E195:P195" si="21">IF($D195=E$9,"К","")</f>
        <v/>
      </c>
      <c r="F195" s="174" t="str">
        <f t="shared" si="21"/>
        <v/>
      </c>
      <c r="G195" s="174" t="str">
        <f t="shared" si="21"/>
        <v/>
      </c>
      <c r="H195" s="174" t="str">
        <f t="shared" si="21"/>
        <v/>
      </c>
      <c r="I195" s="174" t="str">
        <f t="shared" si="21"/>
        <v/>
      </c>
      <c r="J195" s="174" t="str">
        <f t="shared" si="21"/>
        <v/>
      </c>
      <c r="K195" s="174" t="str">
        <f t="shared" si="21"/>
        <v/>
      </c>
      <c r="L195" s="174" t="str">
        <f t="shared" si="21"/>
        <v/>
      </c>
      <c r="M195" s="174" t="str">
        <f t="shared" si="21"/>
        <v>К</v>
      </c>
      <c r="N195" s="174" t="str">
        <f t="shared" si="21"/>
        <v/>
      </c>
      <c r="O195" s="174" t="str">
        <f t="shared" si="21"/>
        <v/>
      </c>
      <c r="P195" s="174" t="str">
        <f t="shared" si="21"/>
        <v/>
      </c>
    </row>
    <row r="196" spans="1:16" ht="60" hidden="1">
      <c r="A196" s="22"/>
      <c r="B196" s="18"/>
      <c r="C196" s="135" t="s">
        <v>473</v>
      </c>
      <c r="D196" s="17" t="s">
        <v>6</v>
      </c>
    </row>
    <row r="197" spans="1:16" hidden="1">
      <c r="A197" s="22"/>
      <c r="B197" s="18"/>
      <c r="C197" s="55" t="s">
        <v>215</v>
      </c>
      <c r="D197" s="93" t="s">
        <v>6</v>
      </c>
    </row>
    <row r="198" spans="1:16" hidden="1">
      <c r="A198" s="22"/>
      <c r="B198" s="18"/>
      <c r="C198" s="55" t="s">
        <v>217</v>
      </c>
      <c r="D198" s="93" t="s">
        <v>6</v>
      </c>
    </row>
    <row r="199" spans="1:16" hidden="1">
      <c r="A199" s="22"/>
      <c r="B199" s="18"/>
      <c r="C199" s="1" t="s">
        <v>216</v>
      </c>
      <c r="D199" s="93" t="s">
        <v>6</v>
      </c>
    </row>
    <row r="200" spans="1:16" hidden="1">
      <c r="A200" s="22"/>
      <c r="B200" s="18"/>
      <c r="C200" s="55" t="s">
        <v>498</v>
      </c>
      <c r="D200" s="93" t="s">
        <v>6</v>
      </c>
    </row>
    <row r="201" spans="1:16" hidden="1">
      <c r="A201" s="22"/>
      <c r="B201" s="18"/>
      <c r="C201" s="55" t="s">
        <v>499</v>
      </c>
      <c r="D201" s="93" t="s">
        <v>6</v>
      </c>
    </row>
    <row r="202" spans="1:16" ht="45">
      <c r="A202" s="22" t="s">
        <v>13</v>
      </c>
      <c r="B202" s="18" t="s">
        <v>604</v>
      </c>
      <c r="C202" s="166"/>
      <c r="D202" s="17" t="s">
        <v>566</v>
      </c>
      <c r="E202" s="174" t="str">
        <f t="shared" ref="E202:P202" si="22">IF($D202=E$9,"К","")</f>
        <v/>
      </c>
      <c r="F202" s="174" t="str">
        <f t="shared" si="22"/>
        <v/>
      </c>
      <c r="G202" s="174" t="str">
        <f t="shared" si="22"/>
        <v/>
      </c>
      <c r="H202" s="174" t="str">
        <f t="shared" si="22"/>
        <v/>
      </c>
      <c r="I202" s="174" t="str">
        <f t="shared" si="22"/>
        <v/>
      </c>
      <c r="J202" s="174" t="str">
        <f t="shared" si="22"/>
        <v/>
      </c>
      <c r="K202" s="174" t="str">
        <f t="shared" si="22"/>
        <v/>
      </c>
      <c r="L202" s="174" t="str">
        <f t="shared" si="22"/>
        <v/>
      </c>
      <c r="M202" s="174" t="str">
        <f t="shared" si="22"/>
        <v>К</v>
      </c>
      <c r="N202" s="174" t="str">
        <f t="shared" si="22"/>
        <v/>
      </c>
      <c r="O202" s="174" t="str">
        <f t="shared" si="22"/>
        <v/>
      </c>
      <c r="P202" s="174" t="str">
        <f t="shared" si="22"/>
        <v/>
      </c>
    </row>
    <row r="203" spans="1:16" ht="60" hidden="1">
      <c r="A203" s="22"/>
      <c r="B203" s="18"/>
      <c r="C203" s="135" t="s">
        <v>473</v>
      </c>
      <c r="D203" s="17" t="s">
        <v>6</v>
      </c>
    </row>
    <row r="204" spans="1:16" hidden="1">
      <c r="A204" s="22"/>
      <c r="B204" s="18"/>
      <c r="C204" s="55" t="s">
        <v>215</v>
      </c>
      <c r="D204" s="93" t="s">
        <v>6</v>
      </c>
    </row>
    <row r="205" spans="1:16" hidden="1">
      <c r="A205" s="22"/>
      <c r="B205" s="18"/>
      <c r="C205" s="55" t="s">
        <v>217</v>
      </c>
      <c r="D205" s="93" t="s">
        <v>6</v>
      </c>
    </row>
    <row r="206" spans="1:16" hidden="1">
      <c r="A206" s="22"/>
      <c r="B206" s="18"/>
      <c r="C206" s="1" t="s">
        <v>216</v>
      </c>
      <c r="D206" s="93" t="s">
        <v>6</v>
      </c>
    </row>
    <row r="207" spans="1:16" hidden="1">
      <c r="A207" s="22"/>
      <c r="B207" s="18"/>
      <c r="C207" s="55" t="s">
        <v>498</v>
      </c>
      <c r="D207" s="93" t="s">
        <v>6</v>
      </c>
    </row>
    <row r="208" spans="1:16" hidden="1">
      <c r="A208" s="22"/>
      <c r="B208" s="18"/>
      <c r="C208" s="55" t="s">
        <v>499</v>
      </c>
      <c r="D208" s="93" t="s">
        <v>6</v>
      </c>
    </row>
    <row r="209" spans="1:16" ht="18.75">
      <c r="A209" s="135"/>
      <c r="B209" s="173" t="s">
        <v>444</v>
      </c>
      <c r="C209" s="166"/>
      <c r="D209" s="161"/>
      <c r="E209" s="174" t="str">
        <f t="shared" ref="E209:P210" si="23">IF($D209=E$9,"К","")</f>
        <v/>
      </c>
      <c r="F209" s="174" t="str">
        <f t="shared" si="23"/>
        <v/>
      </c>
      <c r="G209" s="174" t="str">
        <f t="shared" si="23"/>
        <v/>
      </c>
      <c r="H209" s="174" t="str">
        <f t="shared" si="23"/>
        <v/>
      </c>
      <c r="I209" s="174" t="str">
        <f t="shared" si="23"/>
        <v/>
      </c>
      <c r="J209" s="174" t="str">
        <f t="shared" si="23"/>
        <v/>
      </c>
      <c r="K209" s="174" t="str">
        <f t="shared" si="23"/>
        <v/>
      </c>
      <c r="L209" s="174" t="str">
        <f t="shared" si="23"/>
        <v/>
      </c>
      <c r="M209" s="174" t="str">
        <f t="shared" si="23"/>
        <v/>
      </c>
      <c r="N209" s="174" t="str">
        <f t="shared" si="23"/>
        <v/>
      </c>
      <c r="O209" s="174" t="str">
        <f t="shared" si="23"/>
        <v/>
      </c>
      <c r="P209" s="174" t="str">
        <f t="shared" si="23"/>
        <v/>
      </c>
    </row>
    <row r="210" spans="1:16" ht="45">
      <c r="A210" s="17">
        <v>16</v>
      </c>
      <c r="B210" s="18" t="s">
        <v>259</v>
      </c>
      <c r="C210" s="164"/>
      <c r="D210" s="8" t="s">
        <v>562</v>
      </c>
      <c r="E210" s="174" t="str">
        <f t="shared" si="23"/>
        <v/>
      </c>
      <c r="F210" s="174" t="str">
        <f t="shared" si="23"/>
        <v/>
      </c>
      <c r="G210" s="174" t="str">
        <f t="shared" si="23"/>
        <v/>
      </c>
      <c r="H210" s="174" t="str">
        <f t="shared" si="23"/>
        <v/>
      </c>
      <c r="I210" s="174" t="str">
        <f t="shared" si="23"/>
        <v>К</v>
      </c>
      <c r="J210" s="174" t="str">
        <f t="shared" si="23"/>
        <v/>
      </c>
      <c r="K210" s="174" t="str">
        <f t="shared" si="23"/>
        <v/>
      </c>
      <c r="L210" s="174" t="str">
        <f t="shared" si="23"/>
        <v/>
      </c>
      <c r="M210" s="174" t="str">
        <f t="shared" si="23"/>
        <v/>
      </c>
      <c r="N210" s="174" t="str">
        <f t="shared" si="23"/>
        <v/>
      </c>
      <c r="O210" s="174" t="str">
        <f t="shared" si="23"/>
        <v/>
      </c>
      <c r="P210" s="174" t="str">
        <f t="shared" si="23"/>
        <v/>
      </c>
    </row>
    <row r="211" spans="1:16" hidden="1">
      <c r="A211" s="8"/>
      <c r="B211" s="18"/>
      <c r="C211" s="60" t="s">
        <v>479</v>
      </c>
      <c r="D211" s="8" t="s">
        <v>5</v>
      </c>
    </row>
    <row r="212" spans="1:16" ht="60" hidden="1">
      <c r="A212" s="17"/>
      <c r="B212" s="19"/>
      <c r="C212" s="153" t="s">
        <v>303</v>
      </c>
      <c r="D212" s="63" t="s">
        <v>6</v>
      </c>
    </row>
    <row r="213" spans="1:16" hidden="1">
      <c r="A213" s="17"/>
      <c r="B213" s="19"/>
      <c r="C213" s="60" t="s">
        <v>263</v>
      </c>
      <c r="D213" s="63" t="s">
        <v>6</v>
      </c>
    </row>
    <row r="214" spans="1:16" hidden="1">
      <c r="A214" s="17"/>
      <c r="B214" s="19"/>
      <c r="C214" s="60" t="s">
        <v>264</v>
      </c>
      <c r="D214" s="8" t="s">
        <v>5</v>
      </c>
    </row>
    <row r="215" spans="1:16" ht="30" hidden="1">
      <c r="A215" s="8"/>
      <c r="B215" s="19"/>
      <c r="C215" s="139" t="s">
        <v>406</v>
      </c>
      <c r="D215" s="8" t="s">
        <v>6</v>
      </c>
    </row>
    <row r="216" spans="1:16" ht="45" hidden="1">
      <c r="A216" s="8"/>
      <c r="B216" s="19"/>
      <c r="C216" s="153" t="s">
        <v>491</v>
      </c>
      <c r="D216" s="63" t="s">
        <v>6</v>
      </c>
    </row>
    <row r="217" spans="1:16" ht="105" hidden="1">
      <c r="A217" s="8"/>
      <c r="B217" s="19"/>
      <c r="C217" s="153" t="s">
        <v>267</v>
      </c>
      <c r="D217" s="8" t="s">
        <v>6</v>
      </c>
    </row>
    <row r="218" spans="1:16" ht="30" hidden="1">
      <c r="A218" s="8"/>
      <c r="B218" s="19"/>
      <c r="C218" s="135" t="s">
        <v>268</v>
      </c>
      <c r="D218" s="63" t="s">
        <v>6</v>
      </c>
    </row>
    <row r="219" spans="1:16" hidden="1">
      <c r="A219" s="8"/>
      <c r="B219" s="19"/>
      <c r="C219" s="60" t="s">
        <v>269</v>
      </c>
      <c r="D219" s="8" t="s">
        <v>6</v>
      </c>
    </row>
    <row r="220" spans="1:16" hidden="1">
      <c r="A220" s="8"/>
      <c r="B220" s="19"/>
      <c r="C220" s="60" t="s">
        <v>465</v>
      </c>
      <c r="D220" s="63" t="s">
        <v>6</v>
      </c>
    </row>
    <row r="221" spans="1:16" ht="60">
      <c r="A221" s="8">
        <v>17</v>
      </c>
      <c r="B221" s="18" t="s">
        <v>270</v>
      </c>
      <c r="C221" s="167"/>
      <c r="D221" s="8" t="s">
        <v>562</v>
      </c>
      <c r="E221" s="174" t="str">
        <f t="shared" ref="E221:P221" si="24">IF($D221=E$9,"К","")</f>
        <v/>
      </c>
      <c r="F221" s="174" t="str">
        <f t="shared" si="24"/>
        <v/>
      </c>
      <c r="G221" s="174" t="str">
        <f t="shared" si="24"/>
        <v/>
      </c>
      <c r="H221" s="174" t="str">
        <f t="shared" si="24"/>
        <v/>
      </c>
      <c r="I221" s="174" t="str">
        <f t="shared" si="24"/>
        <v>К</v>
      </c>
      <c r="J221" s="174" t="str">
        <f t="shared" si="24"/>
        <v/>
      </c>
      <c r="K221" s="174" t="str">
        <f t="shared" si="24"/>
        <v/>
      </c>
      <c r="L221" s="174" t="str">
        <f t="shared" si="24"/>
        <v/>
      </c>
      <c r="M221" s="174" t="str">
        <f t="shared" si="24"/>
        <v/>
      </c>
      <c r="N221" s="174" t="str">
        <f t="shared" si="24"/>
        <v/>
      </c>
      <c r="O221" s="174" t="str">
        <f t="shared" si="24"/>
        <v/>
      </c>
      <c r="P221" s="174" t="str">
        <f t="shared" si="24"/>
        <v/>
      </c>
    </row>
    <row r="222" spans="1:16" ht="60" hidden="1">
      <c r="A222" s="8"/>
      <c r="B222" s="19"/>
      <c r="C222" s="139" t="s">
        <v>435</v>
      </c>
      <c r="D222" s="8" t="s">
        <v>5</v>
      </c>
    </row>
    <row r="223" spans="1:16" ht="45" hidden="1">
      <c r="A223" s="8"/>
      <c r="B223" s="19"/>
      <c r="C223" s="153" t="s">
        <v>477</v>
      </c>
      <c r="D223" s="8" t="s">
        <v>5</v>
      </c>
    </row>
    <row r="224" spans="1:16" hidden="1">
      <c r="A224" s="8"/>
      <c r="B224" s="19"/>
      <c r="C224" s="60" t="s">
        <v>263</v>
      </c>
      <c r="D224" s="8" t="s">
        <v>6</v>
      </c>
    </row>
    <row r="225" spans="1:16" hidden="1">
      <c r="A225" s="8"/>
      <c r="B225" s="19"/>
      <c r="C225" s="60" t="s">
        <v>289</v>
      </c>
      <c r="D225" s="8" t="s">
        <v>6</v>
      </c>
    </row>
    <row r="226" spans="1:16" ht="105" hidden="1">
      <c r="A226" s="8"/>
      <c r="B226" s="19"/>
      <c r="C226" s="153" t="s">
        <v>267</v>
      </c>
      <c r="D226" s="8" t="s">
        <v>6</v>
      </c>
    </row>
    <row r="227" spans="1:16" hidden="1">
      <c r="A227" s="8"/>
      <c r="B227" s="19"/>
      <c r="C227" s="60" t="s">
        <v>264</v>
      </c>
      <c r="D227" s="8" t="s">
        <v>5</v>
      </c>
    </row>
    <row r="228" spans="1:16" ht="30" hidden="1">
      <c r="A228" s="8"/>
      <c r="B228" s="19"/>
      <c r="C228" s="139" t="s">
        <v>406</v>
      </c>
      <c r="D228" s="8" t="s">
        <v>6</v>
      </c>
    </row>
    <row r="229" spans="1:16" hidden="1">
      <c r="A229" s="8"/>
      <c r="B229" s="19"/>
      <c r="C229" s="60" t="s">
        <v>31</v>
      </c>
      <c r="D229" s="8" t="s">
        <v>6</v>
      </c>
    </row>
    <row r="230" spans="1:16" ht="75" hidden="1">
      <c r="A230" s="8"/>
      <c r="B230" s="19"/>
      <c r="C230" s="153" t="s">
        <v>463</v>
      </c>
      <c r="D230" s="8" t="s">
        <v>6</v>
      </c>
    </row>
    <row r="231" spans="1:16" ht="90" hidden="1">
      <c r="A231" s="8"/>
      <c r="B231" s="19"/>
      <c r="C231" s="37" t="s">
        <v>456</v>
      </c>
      <c r="D231" s="8" t="s">
        <v>6</v>
      </c>
    </row>
    <row r="232" spans="1:16" ht="45" hidden="1">
      <c r="A232" s="8"/>
      <c r="B232" s="19"/>
      <c r="C232" s="153" t="s">
        <v>491</v>
      </c>
      <c r="D232" s="8" t="s">
        <v>6</v>
      </c>
    </row>
    <row r="233" spans="1:16" ht="60">
      <c r="A233" s="8">
        <v>18</v>
      </c>
      <c r="B233" s="18" t="s">
        <v>279</v>
      </c>
      <c r="C233" s="167"/>
      <c r="D233" s="8" t="s">
        <v>563</v>
      </c>
      <c r="E233" s="174" t="str">
        <f t="shared" ref="E233:P233" si="25">IF($D233=E$9,"К","")</f>
        <v/>
      </c>
      <c r="F233" s="174" t="str">
        <f t="shared" si="25"/>
        <v/>
      </c>
      <c r="G233" s="174" t="str">
        <f t="shared" si="25"/>
        <v/>
      </c>
      <c r="H233" s="174" t="str">
        <f t="shared" si="25"/>
        <v/>
      </c>
      <c r="I233" s="174" t="str">
        <f t="shared" si="25"/>
        <v/>
      </c>
      <c r="J233" s="174" t="str">
        <f t="shared" si="25"/>
        <v>К</v>
      </c>
      <c r="K233" s="174" t="str">
        <f t="shared" si="25"/>
        <v/>
      </c>
      <c r="L233" s="174" t="str">
        <f t="shared" si="25"/>
        <v/>
      </c>
      <c r="M233" s="174" t="str">
        <f t="shared" si="25"/>
        <v/>
      </c>
      <c r="N233" s="174" t="str">
        <f t="shared" si="25"/>
        <v/>
      </c>
      <c r="O233" s="174" t="str">
        <f t="shared" si="25"/>
        <v/>
      </c>
      <c r="P233" s="174" t="str">
        <f t="shared" si="25"/>
        <v/>
      </c>
    </row>
    <row r="234" spans="1:16" hidden="1">
      <c r="A234" s="8"/>
      <c r="B234" s="19"/>
      <c r="C234" s="60" t="s">
        <v>480</v>
      </c>
      <c r="D234" s="8" t="s">
        <v>5</v>
      </c>
    </row>
    <row r="235" spans="1:16" hidden="1">
      <c r="A235" s="8"/>
      <c r="B235" s="19"/>
      <c r="C235" s="60" t="s">
        <v>479</v>
      </c>
      <c r="D235" s="8" t="s">
        <v>5</v>
      </c>
    </row>
    <row r="236" spans="1:16" hidden="1">
      <c r="A236" s="8"/>
      <c r="B236" s="19"/>
      <c r="C236" s="60" t="s">
        <v>483</v>
      </c>
      <c r="D236" s="8" t="s">
        <v>5</v>
      </c>
    </row>
    <row r="237" spans="1:16" ht="45" hidden="1">
      <c r="A237" s="8"/>
      <c r="B237" s="19"/>
      <c r="C237" s="153" t="s">
        <v>477</v>
      </c>
      <c r="D237" s="8" t="s">
        <v>5</v>
      </c>
    </row>
    <row r="238" spans="1:16" ht="60" hidden="1">
      <c r="A238" s="8"/>
      <c r="B238" s="19"/>
      <c r="C238" s="153" t="s">
        <v>303</v>
      </c>
      <c r="D238" s="8" t="s">
        <v>6</v>
      </c>
    </row>
    <row r="239" spans="1:16" hidden="1">
      <c r="A239" s="8"/>
      <c r="B239" s="19"/>
      <c r="C239" s="60" t="s">
        <v>263</v>
      </c>
      <c r="D239" s="8" t="s">
        <v>6</v>
      </c>
    </row>
    <row r="240" spans="1:16" hidden="1">
      <c r="A240" s="8"/>
      <c r="B240" s="19"/>
      <c r="C240" s="60" t="s">
        <v>264</v>
      </c>
      <c r="D240" s="8" t="s">
        <v>5</v>
      </c>
    </row>
    <row r="241" spans="1:16" ht="30" hidden="1">
      <c r="A241" s="8"/>
      <c r="B241" s="19"/>
      <c r="C241" s="139" t="s">
        <v>406</v>
      </c>
      <c r="D241" s="8" t="s">
        <v>6</v>
      </c>
    </row>
    <row r="242" spans="1:16" ht="45" hidden="1">
      <c r="A242" s="8"/>
      <c r="B242" s="19"/>
      <c r="C242" s="153" t="s">
        <v>491</v>
      </c>
      <c r="D242" s="8" t="s">
        <v>6</v>
      </c>
    </row>
    <row r="243" spans="1:16" ht="105" hidden="1">
      <c r="A243" s="8"/>
      <c r="B243" s="19"/>
      <c r="C243" s="153" t="s">
        <v>267</v>
      </c>
      <c r="D243" s="8" t="s">
        <v>6</v>
      </c>
    </row>
    <row r="244" spans="1:16" hidden="1">
      <c r="A244" s="8"/>
      <c r="B244" s="19"/>
      <c r="C244" s="60" t="s">
        <v>31</v>
      </c>
      <c r="D244" s="8" t="s">
        <v>6</v>
      </c>
    </row>
    <row r="245" spans="1:16" hidden="1">
      <c r="A245" s="8"/>
      <c r="B245" s="19"/>
      <c r="C245" s="60" t="s">
        <v>292</v>
      </c>
      <c r="D245" s="8" t="s">
        <v>6</v>
      </c>
    </row>
    <row r="246" spans="1:16" hidden="1">
      <c r="A246" s="8"/>
      <c r="B246" s="19"/>
      <c r="C246" s="60" t="s">
        <v>269</v>
      </c>
      <c r="D246" s="8" t="s">
        <v>6</v>
      </c>
    </row>
    <row r="247" spans="1:16" ht="45">
      <c r="A247" s="8">
        <v>19</v>
      </c>
      <c r="B247" s="18" t="s">
        <v>283</v>
      </c>
      <c r="C247" s="167"/>
      <c r="D247" s="8" t="s">
        <v>565</v>
      </c>
      <c r="E247" s="174" t="str">
        <f t="shared" ref="E247:P247" si="26">IF($D247=E$9,"К","")</f>
        <v/>
      </c>
      <c r="F247" s="174" t="str">
        <f t="shared" si="26"/>
        <v/>
      </c>
      <c r="G247" s="174" t="str">
        <f t="shared" si="26"/>
        <v/>
      </c>
      <c r="H247" s="174" t="str">
        <f t="shared" si="26"/>
        <v/>
      </c>
      <c r="I247" s="174" t="str">
        <f t="shared" si="26"/>
        <v/>
      </c>
      <c r="J247" s="174" t="str">
        <f t="shared" si="26"/>
        <v/>
      </c>
      <c r="K247" s="174" t="str">
        <f t="shared" si="26"/>
        <v/>
      </c>
      <c r="L247" s="174" t="str">
        <f t="shared" si="26"/>
        <v>К</v>
      </c>
      <c r="M247" s="174" t="str">
        <f t="shared" si="26"/>
        <v/>
      </c>
      <c r="N247" s="174" t="str">
        <f t="shared" si="26"/>
        <v/>
      </c>
      <c r="O247" s="174" t="str">
        <f t="shared" si="26"/>
        <v/>
      </c>
      <c r="P247" s="174" t="str">
        <f t="shared" si="26"/>
        <v/>
      </c>
    </row>
    <row r="248" spans="1:16" ht="60" hidden="1">
      <c r="A248" s="8"/>
      <c r="B248" s="19"/>
      <c r="C248" s="139" t="s">
        <v>435</v>
      </c>
      <c r="D248" s="8" t="s">
        <v>5</v>
      </c>
    </row>
    <row r="249" spans="1:16" ht="45" hidden="1">
      <c r="A249" s="8"/>
      <c r="B249" s="19"/>
      <c r="C249" s="153" t="s">
        <v>477</v>
      </c>
      <c r="D249" s="8" t="s">
        <v>5</v>
      </c>
    </row>
    <row r="250" spans="1:16" ht="105" hidden="1">
      <c r="A250" s="8"/>
      <c r="B250" s="19"/>
      <c r="C250" s="153" t="s">
        <v>267</v>
      </c>
      <c r="D250" s="8" t="s">
        <v>6</v>
      </c>
    </row>
    <row r="251" spans="1:16" hidden="1">
      <c r="A251" s="8"/>
      <c r="B251" s="19"/>
      <c r="C251" s="60" t="s">
        <v>31</v>
      </c>
      <c r="D251" s="8" t="s">
        <v>6</v>
      </c>
    </row>
    <row r="252" spans="1:16" ht="60" hidden="1">
      <c r="A252" s="8"/>
      <c r="B252" s="19"/>
      <c r="C252" s="153" t="s">
        <v>303</v>
      </c>
      <c r="D252" s="8" t="s">
        <v>6</v>
      </c>
    </row>
    <row r="253" spans="1:16" hidden="1">
      <c r="A253" s="8"/>
      <c r="B253" s="19"/>
      <c r="C253" s="60" t="s">
        <v>289</v>
      </c>
      <c r="D253" s="8" t="s">
        <v>6</v>
      </c>
    </row>
    <row r="254" spans="1:16" hidden="1">
      <c r="A254" s="8"/>
      <c r="B254" s="19"/>
      <c r="C254" s="60" t="s">
        <v>264</v>
      </c>
      <c r="D254" s="8" t="s">
        <v>5</v>
      </c>
    </row>
    <row r="255" spans="1:16" ht="30" hidden="1">
      <c r="A255" s="8"/>
      <c r="B255" s="19"/>
      <c r="C255" s="139" t="s">
        <v>406</v>
      </c>
      <c r="D255" s="8" t="s">
        <v>6</v>
      </c>
    </row>
    <row r="256" spans="1:16" hidden="1">
      <c r="A256" s="8"/>
      <c r="B256" s="19"/>
      <c r="C256" s="60" t="s">
        <v>263</v>
      </c>
      <c r="D256" s="8" t="s">
        <v>6</v>
      </c>
    </row>
    <row r="257" spans="1:16" ht="30" hidden="1">
      <c r="A257" s="8"/>
      <c r="B257" s="19"/>
      <c r="C257" s="135" t="s">
        <v>268</v>
      </c>
      <c r="D257" s="8" t="s">
        <v>6</v>
      </c>
    </row>
    <row r="258" spans="1:16" ht="60">
      <c r="A258" s="8">
        <v>20</v>
      </c>
      <c r="B258" s="18" t="s">
        <v>290</v>
      </c>
      <c r="C258" s="167"/>
      <c r="D258" s="8" t="s">
        <v>565</v>
      </c>
      <c r="E258" s="174" t="str">
        <f t="shared" ref="E258:P258" si="27">IF($D258=E$9,"К","")</f>
        <v/>
      </c>
      <c r="F258" s="174" t="str">
        <f t="shared" si="27"/>
        <v/>
      </c>
      <c r="G258" s="174" t="str">
        <f t="shared" si="27"/>
        <v/>
      </c>
      <c r="H258" s="174" t="str">
        <f t="shared" si="27"/>
        <v/>
      </c>
      <c r="I258" s="174" t="str">
        <f t="shared" si="27"/>
        <v/>
      </c>
      <c r="J258" s="174" t="str">
        <f t="shared" si="27"/>
        <v/>
      </c>
      <c r="K258" s="174" t="str">
        <f t="shared" si="27"/>
        <v/>
      </c>
      <c r="L258" s="174" t="str">
        <f t="shared" si="27"/>
        <v>К</v>
      </c>
      <c r="M258" s="174" t="str">
        <f t="shared" si="27"/>
        <v/>
      </c>
      <c r="N258" s="174" t="str">
        <f t="shared" si="27"/>
        <v/>
      </c>
      <c r="O258" s="174" t="str">
        <f t="shared" si="27"/>
        <v/>
      </c>
      <c r="P258" s="174" t="str">
        <f t="shared" si="27"/>
        <v/>
      </c>
    </row>
    <row r="259" spans="1:16" ht="60" hidden="1">
      <c r="A259" s="8"/>
      <c r="B259" s="19"/>
      <c r="C259" s="139" t="s">
        <v>435</v>
      </c>
      <c r="D259" s="8" t="s">
        <v>5</v>
      </c>
    </row>
    <row r="260" spans="1:16" ht="60" hidden="1">
      <c r="A260" s="8"/>
      <c r="B260" s="19"/>
      <c r="C260" s="139" t="s">
        <v>435</v>
      </c>
      <c r="D260" s="8" t="s">
        <v>5</v>
      </c>
    </row>
    <row r="261" spans="1:16" ht="45" hidden="1">
      <c r="A261" s="8"/>
      <c r="B261" s="19"/>
      <c r="C261" s="153" t="s">
        <v>477</v>
      </c>
      <c r="D261" s="8" t="s">
        <v>5</v>
      </c>
    </row>
    <row r="262" spans="1:16" ht="105" hidden="1">
      <c r="A262" s="8"/>
      <c r="B262" s="19"/>
      <c r="C262" s="153" t="s">
        <v>267</v>
      </c>
      <c r="D262" s="8" t="s">
        <v>6</v>
      </c>
    </row>
    <row r="263" spans="1:16" hidden="1">
      <c r="A263" s="8"/>
      <c r="B263" s="19"/>
      <c r="C263" s="60" t="s">
        <v>31</v>
      </c>
      <c r="D263" s="8" t="s">
        <v>6</v>
      </c>
    </row>
    <row r="264" spans="1:16" ht="60" hidden="1">
      <c r="A264" s="8"/>
      <c r="B264" s="19"/>
      <c r="C264" s="153" t="s">
        <v>303</v>
      </c>
      <c r="D264" s="8" t="s">
        <v>6</v>
      </c>
    </row>
    <row r="265" spans="1:16" hidden="1">
      <c r="A265" s="8"/>
      <c r="B265" s="19"/>
      <c r="C265" s="60" t="s">
        <v>289</v>
      </c>
      <c r="D265" s="8" t="s">
        <v>6</v>
      </c>
    </row>
    <row r="266" spans="1:16" hidden="1">
      <c r="A266" s="8"/>
      <c r="B266" s="19"/>
      <c r="C266" s="60" t="s">
        <v>264</v>
      </c>
      <c r="D266" s="8" t="s">
        <v>5</v>
      </c>
    </row>
    <row r="267" spans="1:16" ht="30" hidden="1">
      <c r="A267" s="8"/>
      <c r="B267" s="19"/>
      <c r="C267" s="139" t="s">
        <v>406</v>
      </c>
      <c r="D267" s="8" t="s">
        <v>6</v>
      </c>
    </row>
    <row r="268" spans="1:16" hidden="1">
      <c r="A268" s="8"/>
      <c r="B268" s="19"/>
      <c r="C268" s="60" t="s">
        <v>263</v>
      </c>
      <c r="D268" s="8" t="s">
        <v>6</v>
      </c>
    </row>
    <row r="269" spans="1:16" hidden="1">
      <c r="A269" s="8"/>
      <c r="B269" s="19"/>
      <c r="C269" s="60" t="s">
        <v>292</v>
      </c>
      <c r="D269" s="8" t="s">
        <v>6</v>
      </c>
    </row>
    <row r="270" spans="1:16" ht="45">
      <c r="A270" s="8">
        <v>21</v>
      </c>
      <c r="B270" s="18" t="s">
        <v>293</v>
      </c>
      <c r="C270" s="168"/>
      <c r="D270" s="8" t="s">
        <v>563</v>
      </c>
      <c r="E270" s="174" t="str">
        <f t="shared" ref="E270:P270" si="28">IF($D270=E$9,"К","")</f>
        <v/>
      </c>
      <c r="F270" s="174" t="str">
        <f t="shared" si="28"/>
        <v/>
      </c>
      <c r="G270" s="174" t="str">
        <f t="shared" si="28"/>
        <v/>
      </c>
      <c r="H270" s="174" t="str">
        <f t="shared" si="28"/>
        <v/>
      </c>
      <c r="I270" s="174" t="str">
        <f t="shared" si="28"/>
        <v/>
      </c>
      <c r="J270" s="174" t="str">
        <f t="shared" si="28"/>
        <v>К</v>
      </c>
      <c r="K270" s="174" t="str">
        <f t="shared" si="28"/>
        <v/>
      </c>
      <c r="L270" s="174" t="str">
        <f t="shared" si="28"/>
        <v/>
      </c>
      <c r="M270" s="174" t="str">
        <f t="shared" si="28"/>
        <v/>
      </c>
      <c r="N270" s="174" t="str">
        <f t="shared" si="28"/>
        <v/>
      </c>
      <c r="O270" s="174" t="str">
        <f t="shared" si="28"/>
        <v/>
      </c>
      <c r="P270" s="174" t="str">
        <f t="shared" si="28"/>
        <v/>
      </c>
    </row>
    <row r="271" spans="1:16" hidden="1">
      <c r="A271" s="8"/>
      <c r="B271" s="19"/>
      <c r="C271" s="60" t="s">
        <v>294</v>
      </c>
      <c r="D271" s="8" t="s">
        <v>6</v>
      </c>
    </row>
    <row r="272" spans="1:16" ht="45">
      <c r="A272" s="8">
        <v>22</v>
      </c>
      <c r="B272" s="18" t="s">
        <v>295</v>
      </c>
      <c r="C272" s="164"/>
      <c r="D272" s="8" t="s">
        <v>567</v>
      </c>
      <c r="E272" s="174" t="str">
        <f t="shared" ref="E272:P272" si="29">IF($D272=E$9,"К","")</f>
        <v/>
      </c>
      <c r="F272" s="174" t="str">
        <f t="shared" si="29"/>
        <v/>
      </c>
      <c r="G272" s="174" t="str">
        <f t="shared" si="29"/>
        <v/>
      </c>
      <c r="H272" s="174" t="str">
        <f t="shared" si="29"/>
        <v>К</v>
      </c>
      <c r="I272" s="174" t="str">
        <f t="shared" si="29"/>
        <v/>
      </c>
      <c r="J272" s="174" t="str">
        <f t="shared" si="29"/>
        <v/>
      </c>
      <c r="K272" s="174" t="str">
        <f t="shared" si="29"/>
        <v/>
      </c>
      <c r="L272" s="174" t="str">
        <f t="shared" si="29"/>
        <v/>
      </c>
      <c r="M272" s="174" t="str">
        <f t="shared" si="29"/>
        <v/>
      </c>
      <c r="N272" s="174" t="str">
        <f t="shared" si="29"/>
        <v/>
      </c>
      <c r="O272" s="174" t="str">
        <f t="shared" si="29"/>
        <v/>
      </c>
      <c r="P272" s="174" t="str">
        <f t="shared" si="29"/>
        <v/>
      </c>
    </row>
    <row r="273" spans="1:16" hidden="1">
      <c r="A273" s="8"/>
      <c r="B273" s="19"/>
      <c r="C273" s="60" t="s">
        <v>504</v>
      </c>
      <c r="D273" s="8" t="s">
        <v>6</v>
      </c>
    </row>
    <row r="274" spans="1:16" ht="90" hidden="1">
      <c r="A274" s="8"/>
      <c r="B274" s="19"/>
      <c r="C274" s="153" t="s">
        <v>354</v>
      </c>
      <c r="D274" s="8" t="s">
        <v>5</v>
      </c>
    </row>
    <row r="275" spans="1:16" ht="60" hidden="1">
      <c r="A275" s="8"/>
      <c r="B275" s="19"/>
      <c r="C275" s="153" t="s">
        <v>356</v>
      </c>
      <c r="D275" s="8" t="s">
        <v>7</v>
      </c>
    </row>
    <row r="276" spans="1:16" hidden="1">
      <c r="A276" s="8"/>
      <c r="B276" s="19"/>
      <c r="C276" s="60" t="s">
        <v>487</v>
      </c>
      <c r="D276" s="8" t="s">
        <v>6</v>
      </c>
    </row>
    <row r="277" spans="1:16" hidden="1">
      <c r="A277" s="8"/>
      <c r="B277" s="19"/>
      <c r="C277" s="55" t="s">
        <v>474</v>
      </c>
      <c r="D277" s="8" t="s">
        <v>6</v>
      </c>
    </row>
    <row r="278" spans="1:16" ht="30">
      <c r="A278" s="8">
        <v>23</v>
      </c>
      <c r="B278" s="18" t="s">
        <v>298</v>
      </c>
      <c r="C278" s="167"/>
      <c r="D278" s="8" t="s">
        <v>563</v>
      </c>
      <c r="E278" s="174" t="str">
        <f t="shared" ref="E278:P278" si="30">IF($D278=E$9,"К","")</f>
        <v/>
      </c>
      <c r="F278" s="174" t="str">
        <f t="shared" si="30"/>
        <v/>
      </c>
      <c r="G278" s="174" t="str">
        <f t="shared" si="30"/>
        <v/>
      </c>
      <c r="H278" s="174" t="str">
        <f t="shared" si="30"/>
        <v/>
      </c>
      <c r="I278" s="174" t="str">
        <f t="shared" si="30"/>
        <v/>
      </c>
      <c r="J278" s="174" t="str">
        <f t="shared" si="30"/>
        <v>К</v>
      </c>
      <c r="K278" s="174" t="str">
        <f t="shared" si="30"/>
        <v/>
      </c>
      <c r="L278" s="174" t="str">
        <f t="shared" si="30"/>
        <v/>
      </c>
      <c r="M278" s="174" t="str">
        <f t="shared" si="30"/>
        <v/>
      </c>
      <c r="N278" s="174" t="str">
        <f t="shared" si="30"/>
        <v/>
      </c>
      <c r="O278" s="174" t="str">
        <f t="shared" si="30"/>
        <v/>
      </c>
      <c r="P278" s="174" t="str">
        <f t="shared" si="30"/>
        <v/>
      </c>
    </row>
    <row r="279" spans="1:16" hidden="1">
      <c r="A279" s="8"/>
      <c r="B279" s="19"/>
      <c r="C279" s="60" t="s">
        <v>479</v>
      </c>
      <c r="D279" s="8" t="s">
        <v>5</v>
      </c>
    </row>
    <row r="280" spans="1:16" ht="45" hidden="1">
      <c r="A280" s="8"/>
      <c r="B280" s="19"/>
      <c r="C280" s="153" t="s">
        <v>477</v>
      </c>
      <c r="D280" s="8" t="s">
        <v>5</v>
      </c>
    </row>
    <row r="281" spans="1:16" hidden="1">
      <c r="A281" s="8"/>
      <c r="B281" s="19"/>
      <c r="C281" s="60" t="s">
        <v>263</v>
      </c>
      <c r="D281" s="8" t="s">
        <v>6</v>
      </c>
    </row>
    <row r="282" spans="1:16" hidden="1">
      <c r="A282" s="8"/>
      <c r="B282" s="19"/>
      <c r="C282" s="60" t="s">
        <v>269</v>
      </c>
      <c r="D282" s="8" t="s">
        <v>6</v>
      </c>
    </row>
    <row r="283" spans="1:16" ht="105" hidden="1">
      <c r="A283" s="8"/>
      <c r="B283" s="19"/>
      <c r="C283" s="153" t="s">
        <v>267</v>
      </c>
      <c r="D283" s="8" t="s">
        <v>6</v>
      </c>
    </row>
    <row r="284" spans="1:16" hidden="1">
      <c r="A284" s="8"/>
      <c r="B284" s="19"/>
      <c r="C284" s="60" t="s">
        <v>31</v>
      </c>
      <c r="D284" s="8" t="s">
        <v>6</v>
      </c>
    </row>
    <row r="285" spans="1:16" ht="60" hidden="1">
      <c r="A285" s="8"/>
      <c r="B285" s="19"/>
      <c r="C285" s="153" t="s">
        <v>303</v>
      </c>
      <c r="D285" s="8" t="s">
        <v>6</v>
      </c>
    </row>
    <row r="286" spans="1:16" ht="30">
      <c r="A286" s="8">
        <v>24</v>
      </c>
      <c r="B286" s="18" t="s">
        <v>304</v>
      </c>
      <c r="C286" s="167"/>
      <c r="D286" s="8" t="s">
        <v>564</v>
      </c>
      <c r="E286" s="174" t="str">
        <f t="shared" ref="E286:P286" si="31">IF($D286=E$9,"К","")</f>
        <v/>
      </c>
      <c r="F286" s="174" t="str">
        <f t="shared" si="31"/>
        <v/>
      </c>
      <c r="G286" s="174" t="str">
        <f t="shared" si="31"/>
        <v/>
      </c>
      <c r="H286" s="174" t="str">
        <f t="shared" si="31"/>
        <v/>
      </c>
      <c r="I286" s="174" t="str">
        <f t="shared" si="31"/>
        <v/>
      </c>
      <c r="J286" s="174" t="str">
        <f t="shared" si="31"/>
        <v/>
      </c>
      <c r="K286" s="174" t="str">
        <f t="shared" si="31"/>
        <v>К</v>
      </c>
      <c r="L286" s="174" t="str">
        <f t="shared" si="31"/>
        <v/>
      </c>
      <c r="M286" s="174" t="str">
        <f t="shared" si="31"/>
        <v/>
      </c>
      <c r="N286" s="174" t="str">
        <f t="shared" si="31"/>
        <v/>
      </c>
      <c r="O286" s="174" t="str">
        <f t="shared" si="31"/>
        <v/>
      </c>
      <c r="P286" s="174" t="str">
        <f t="shared" si="31"/>
        <v/>
      </c>
    </row>
    <row r="287" spans="1:16" ht="60" hidden="1">
      <c r="A287" s="8"/>
      <c r="B287" s="19"/>
      <c r="C287" s="139" t="s">
        <v>435</v>
      </c>
      <c r="D287" s="8" t="s">
        <v>5</v>
      </c>
    </row>
    <row r="288" spans="1:16" hidden="1">
      <c r="A288" s="8"/>
      <c r="B288" s="19"/>
      <c r="C288" s="60" t="s">
        <v>263</v>
      </c>
      <c r="D288" s="63" t="s">
        <v>6</v>
      </c>
    </row>
    <row r="289" spans="1:16" hidden="1">
      <c r="A289" s="8"/>
      <c r="B289" s="19"/>
      <c r="C289" s="60" t="s">
        <v>269</v>
      </c>
      <c r="D289" s="63" t="s">
        <v>6</v>
      </c>
    </row>
    <row r="290" spans="1:16" ht="105" hidden="1">
      <c r="A290" s="8"/>
      <c r="B290" s="19"/>
      <c r="C290" s="153" t="s">
        <v>267</v>
      </c>
      <c r="D290" s="63" t="s">
        <v>6</v>
      </c>
    </row>
    <row r="291" spans="1:16" hidden="1">
      <c r="A291" s="8"/>
      <c r="B291" s="19"/>
      <c r="C291" s="60" t="s">
        <v>292</v>
      </c>
      <c r="D291" s="63" t="s">
        <v>6</v>
      </c>
    </row>
    <row r="292" spans="1:16" ht="60" hidden="1">
      <c r="A292" s="8"/>
      <c r="B292" s="19"/>
      <c r="C292" s="153" t="s">
        <v>303</v>
      </c>
      <c r="D292" s="63" t="s">
        <v>6</v>
      </c>
    </row>
    <row r="293" spans="1:16" ht="30" hidden="1">
      <c r="A293" s="8"/>
      <c r="B293" s="19"/>
      <c r="C293" s="135" t="s">
        <v>268</v>
      </c>
      <c r="D293" s="8" t="s">
        <v>6</v>
      </c>
    </row>
    <row r="294" spans="1:16" hidden="1">
      <c r="A294" s="8"/>
      <c r="B294" s="19"/>
      <c r="C294" s="60" t="s">
        <v>264</v>
      </c>
      <c r="D294" s="63" t="s">
        <v>5</v>
      </c>
    </row>
    <row r="295" spans="1:16" ht="30" hidden="1">
      <c r="A295" s="8"/>
      <c r="B295" s="19"/>
      <c r="C295" s="139" t="s">
        <v>406</v>
      </c>
      <c r="D295" s="63" t="s">
        <v>6</v>
      </c>
    </row>
    <row r="296" spans="1:16" ht="45" hidden="1">
      <c r="A296" s="8"/>
      <c r="B296" s="19"/>
      <c r="C296" s="153" t="s">
        <v>491</v>
      </c>
      <c r="D296" s="8" t="s">
        <v>6</v>
      </c>
    </row>
    <row r="297" spans="1:16" ht="45">
      <c r="A297" s="8">
        <v>25</v>
      </c>
      <c r="B297" s="18" t="s">
        <v>306</v>
      </c>
      <c r="C297" s="167"/>
      <c r="D297" s="8" t="s">
        <v>563</v>
      </c>
      <c r="E297" s="174" t="str">
        <f t="shared" ref="E297:P297" si="32">IF($D297=E$9,"К","")</f>
        <v/>
      </c>
      <c r="F297" s="174" t="str">
        <f t="shared" si="32"/>
        <v/>
      </c>
      <c r="G297" s="174" t="str">
        <f t="shared" si="32"/>
        <v/>
      </c>
      <c r="H297" s="174" t="str">
        <f t="shared" si="32"/>
        <v/>
      </c>
      <c r="I297" s="174" t="str">
        <f t="shared" si="32"/>
        <v/>
      </c>
      <c r="J297" s="174" t="str">
        <f t="shared" si="32"/>
        <v>К</v>
      </c>
      <c r="K297" s="174" t="str">
        <f t="shared" si="32"/>
        <v/>
      </c>
      <c r="L297" s="174" t="str">
        <f t="shared" si="32"/>
        <v/>
      </c>
      <c r="M297" s="174" t="str">
        <f t="shared" si="32"/>
        <v/>
      </c>
      <c r="N297" s="174" t="str">
        <f t="shared" si="32"/>
        <v/>
      </c>
      <c r="O297" s="174" t="str">
        <f t="shared" si="32"/>
        <v/>
      </c>
      <c r="P297" s="174" t="str">
        <f t="shared" si="32"/>
        <v/>
      </c>
    </row>
    <row r="298" spans="1:16" ht="60" hidden="1">
      <c r="A298" s="8"/>
      <c r="B298" s="19"/>
      <c r="C298" s="139" t="s">
        <v>435</v>
      </c>
      <c r="D298" s="8" t="s">
        <v>5</v>
      </c>
    </row>
    <row r="299" spans="1:16" ht="45" hidden="1">
      <c r="A299" s="8"/>
      <c r="B299" s="19"/>
      <c r="C299" s="153" t="s">
        <v>482</v>
      </c>
      <c r="D299" s="8" t="s">
        <v>5</v>
      </c>
    </row>
    <row r="300" spans="1:16" ht="45" hidden="1">
      <c r="A300" s="8"/>
      <c r="B300" s="19"/>
      <c r="C300" s="153" t="s">
        <v>477</v>
      </c>
      <c r="D300" s="8" t="s">
        <v>5</v>
      </c>
    </row>
    <row r="301" spans="1:16" ht="105" hidden="1">
      <c r="A301" s="8"/>
      <c r="B301" s="19"/>
      <c r="C301" s="153" t="s">
        <v>267</v>
      </c>
      <c r="D301" s="8" t="s">
        <v>6</v>
      </c>
    </row>
    <row r="302" spans="1:16" hidden="1">
      <c r="A302" s="8"/>
      <c r="B302" s="19"/>
      <c r="C302" s="60" t="s">
        <v>31</v>
      </c>
      <c r="D302" s="8" t="s">
        <v>6</v>
      </c>
    </row>
    <row r="303" spans="1:16" ht="60" hidden="1">
      <c r="A303" s="8"/>
      <c r="B303" s="19"/>
      <c r="C303" s="153" t="s">
        <v>303</v>
      </c>
      <c r="D303" s="8" t="s">
        <v>6</v>
      </c>
    </row>
    <row r="304" spans="1:16" hidden="1">
      <c r="A304" s="8"/>
      <c r="B304" s="19"/>
      <c r="C304" s="60" t="s">
        <v>289</v>
      </c>
      <c r="D304" s="8" t="s">
        <v>6</v>
      </c>
    </row>
    <row r="305" spans="1:16" hidden="1">
      <c r="A305" s="8"/>
      <c r="B305" s="19"/>
      <c r="C305" s="60" t="s">
        <v>264</v>
      </c>
      <c r="D305" s="8" t="s">
        <v>5</v>
      </c>
    </row>
    <row r="306" spans="1:16" ht="30" hidden="1">
      <c r="A306" s="8"/>
      <c r="B306" s="19"/>
      <c r="C306" s="139" t="s">
        <v>406</v>
      </c>
      <c r="D306" s="8" t="s">
        <v>6</v>
      </c>
    </row>
    <row r="307" spans="1:16" hidden="1">
      <c r="A307" s="8"/>
      <c r="B307" s="19"/>
      <c r="C307" s="60" t="s">
        <v>263</v>
      </c>
      <c r="D307" s="8" t="s">
        <v>6</v>
      </c>
    </row>
    <row r="308" spans="1:16" hidden="1">
      <c r="A308" s="8"/>
      <c r="B308" s="19"/>
      <c r="C308" s="60" t="s">
        <v>292</v>
      </c>
      <c r="D308" s="8" t="s">
        <v>6</v>
      </c>
    </row>
    <row r="309" spans="1:16" ht="60">
      <c r="A309" s="8">
        <v>26</v>
      </c>
      <c r="B309" s="18" t="s">
        <v>308</v>
      </c>
      <c r="C309" s="169"/>
      <c r="D309" s="8" t="s">
        <v>562</v>
      </c>
      <c r="E309" s="174" t="str">
        <f t="shared" ref="E309:P309" si="33">IF($D309=E$9,"К","")</f>
        <v/>
      </c>
      <c r="F309" s="174" t="str">
        <f t="shared" si="33"/>
        <v/>
      </c>
      <c r="G309" s="174" t="str">
        <f t="shared" si="33"/>
        <v/>
      </c>
      <c r="H309" s="174" t="str">
        <f t="shared" si="33"/>
        <v/>
      </c>
      <c r="I309" s="174" t="str">
        <f t="shared" si="33"/>
        <v>К</v>
      </c>
      <c r="J309" s="174" t="str">
        <f t="shared" si="33"/>
        <v/>
      </c>
      <c r="K309" s="174" t="str">
        <f t="shared" si="33"/>
        <v/>
      </c>
      <c r="L309" s="174" t="str">
        <f t="shared" si="33"/>
        <v/>
      </c>
      <c r="M309" s="174" t="str">
        <f t="shared" si="33"/>
        <v/>
      </c>
      <c r="N309" s="174" t="str">
        <f t="shared" si="33"/>
        <v/>
      </c>
      <c r="O309" s="174" t="str">
        <f t="shared" si="33"/>
        <v/>
      </c>
      <c r="P309" s="174" t="str">
        <f t="shared" si="33"/>
        <v/>
      </c>
    </row>
    <row r="310" spans="1:16" ht="60" hidden="1">
      <c r="A310" s="8"/>
      <c r="B310" s="19"/>
      <c r="C310" s="139" t="s">
        <v>435</v>
      </c>
      <c r="D310" s="8" t="s">
        <v>5</v>
      </c>
    </row>
    <row r="311" spans="1:16" ht="60" hidden="1">
      <c r="A311" s="8"/>
      <c r="B311" s="19"/>
      <c r="C311" s="139" t="s">
        <v>435</v>
      </c>
      <c r="D311" s="8" t="s">
        <v>5</v>
      </c>
    </row>
    <row r="312" spans="1:16" hidden="1">
      <c r="A312" s="8"/>
      <c r="B312" s="19"/>
      <c r="C312" s="60" t="s">
        <v>483</v>
      </c>
      <c r="D312" s="8" t="s">
        <v>5</v>
      </c>
    </row>
    <row r="313" spans="1:16" ht="45" hidden="1">
      <c r="A313" s="8"/>
      <c r="B313" s="19"/>
      <c r="C313" s="153" t="s">
        <v>482</v>
      </c>
      <c r="D313" s="8" t="s">
        <v>5</v>
      </c>
    </row>
    <row r="314" spans="1:16" ht="45" hidden="1">
      <c r="A314" s="8"/>
      <c r="B314" s="19"/>
      <c r="C314" s="153" t="s">
        <v>477</v>
      </c>
      <c r="D314" s="8" t="s">
        <v>5</v>
      </c>
    </row>
    <row r="315" spans="1:16" ht="105" hidden="1">
      <c r="A315" s="8"/>
      <c r="B315" s="19"/>
      <c r="C315" s="153" t="s">
        <v>267</v>
      </c>
      <c r="D315" s="8" t="s">
        <v>6</v>
      </c>
    </row>
    <row r="316" spans="1:16" hidden="1">
      <c r="A316" s="8"/>
      <c r="B316" s="19"/>
      <c r="C316" s="60" t="s">
        <v>31</v>
      </c>
      <c r="D316" s="8" t="s">
        <v>6</v>
      </c>
    </row>
    <row r="317" spans="1:16" ht="60" hidden="1">
      <c r="A317" s="8"/>
      <c r="B317" s="19"/>
      <c r="C317" s="153" t="s">
        <v>303</v>
      </c>
      <c r="D317" s="8" t="s">
        <v>6</v>
      </c>
    </row>
    <row r="318" spans="1:16" hidden="1">
      <c r="A318" s="8"/>
      <c r="B318" s="19"/>
      <c r="C318" s="60" t="s">
        <v>289</v>
      </c>
      <c r="D318" s="8" t="s">
        <v>6</v>
      </c>
    </row>
    <row r="319" spans="1:16" ht="75" hidden="1">
      <c r="A319" s="8"/>
      <c r="B319" s="19"/>
      <c r="C319" s="153" t="s">
        <v>463</v>
      </c>
      <c r="D319" s="8" t="s">
        <v>6</v>
      </c>
    </row>
    <row r="320" spans="1:16" hidden="1">
      <c r="A320" s="8"/>
      <c r="B320" s="19"/>
      <c r="C320" s="60" t="s">
        <v>264</v>
      </c>
      <c r="D320" s="8" t="s">
        <v>5</v>
      </c>
    </row>
    <row r="321" spans="1:16" ht="30" hidden="1">
      <c r="A321" s="8"/>
      <c r="B321" s="19"/>
      <c r="C321" s="139" t="s">
        <v>406</v>
      </c>
      <c r="D321" s="8" t="s">
        <v>6</v>
      </c>
    </row>
    <row r="322" spans="1:16" hidden="1">
      <c r="A322" s="8"/>
      <c r="B322" s="19"/>
      <c r="C322" s="60" t="s">
        <v>476</v>
      </c>
      <c r="D322" s="8" t="s">
        <v>6</v>
      </c>
    </row>
    <row r="323" spans="1:16" ht="45" hidden="1">
      <c r="A323" s="8"/>
      <c r="B323" s="19"/>
      <c r="C323" s="153" t="s">
        <v>491</v>
      </c>
      <c r="D323" s="8" t="s">
        <v>6</v>
      </c>
    </row>
    <row r="324" spans="1:16" hidden="1">
      <c r="A324" s="8"/>
      <c r="B324" s="19"/>
      <c r="C324" s="60" t="s">
        <v>263</v>
      </c>
      <c r="D324" s="8" t="s">
        <v>6</v>
      </c>
    </row>
    <row r="325" spans="1:16" ht="120" hidden="1">
      <c r="A325" s="8"/>
      <c r="B325" s="19"/>
      <c r="C325" s="39" t="s">
        <v>313</v>
      </c>
      <c r="D325" s="8" t="s">
        <v>6</v>
      </c>
    </row>
    <row r="326" spans="1:16" ht="45">
      <c r="A326" s="8">
        <v>27</v>
      </c>
      <c r="B326" s="18" t="s">
        <v>314</v>
      </c>
      <c r="C326" s="167"/>
      <c r="D326" s="8" t="s">
        <v>563</v>
      </c>
      <c r="E326" s="174" t="str">
        <f t="shared" ref="E326:P326" si="34">IF($D326=E$9,"К","")</f>
        <v/>
      </c>
      <c r="F326" s="174" t="str">
        <f t="shared" si="34"/>
        <v/>
      </c>
      <c r="G326" s="174" t="str">
        <f t="shared" si="34"/>
        <v/>
      </c>
      <c r="H326" s="174" t="str">
        <f t="shared" si="34"/>
        <v/>
      </c>
      <c r="I326" s="174" t="str">
        <f t="shared" si="34"/>
        <v/>
      </c>
      <c r="J326" s="174" t="str">
        <f t="shared" si="34"/>
        <v>К</v>
      </c>
      <c r="K326" s="174" t="str">
        <f t="shared" si="34"/>
        <v/>
      </c>
      <c r="L326" s="174" t="str">
        <f t="shared" si="34"/>
        <v/>
      </c>
      <c r="M326" s="174" t="str">
        <f t="shared" si="34"/>
        <v/>
      </c>
      <c r="N326" s="174" t="str">
        <f t="shared" si="34"/>
        <v/>
      </c>
      <c r="O326" s="174" t="str">
        <f t="shared" si="34"/>
        <v/>
      </c>
      <c r="P326" s="174" t="str">
        <f t="shared" si="34"/>
        <v/>
      </c>
    </row>
    <row r="327" spans="1:16" ht="60" hidden="1">
      <c r="A327" s="8"/>
      <c r="B327" s="19"/>
      <c r="C327" s="139" t="s">
        <v>435</v>
      </c>
      <c r="D327" s="8" t="s">
        <v>5</v>
      </c>
    </row>
    <row r="328" spans="1:16" ht="45" hidden="1">
      <c r="A328" s="8"/>
      <c r="B328" s="19"/>
      <c r="C328" s="153" t="s">
        <v>482</v>
      </c>
      <c r="D328" s="8" t="s">
        <v>5</v>
      </c>
    </row>
    <row r="329" spans="1:16" ht="45" hidden="1">
      <c r="A329" s="8"/>
      <c r="B329" s="19"/>
      <c r="C329" s="153" t="s">
        <v>477</v>
      </c>
      <c r="D329" s="8" t="s">
        <v>5</v>
      </c>
    </row>
    <row r="330" spans="1:16" ht="105" hidden="1">
      <c r="A330" s="8"/>
      <c r="B330" s="19"/>
      <c r="C330" s="153" t="s">
        <v>267</v>
      </c>
      <c r="D330" s="8" t="s">
        <v>6</v>
      </c>
    </row>
    <row r="331" spans="1:16" hidden="1">
      <c r="A331" s="8"/>
      <c r="B331" s="19"/>
      <c r="C331" s="60" t="s">
        <v>31</v>
      </c>
      <c r="D331" s="8" t="s">
        <v>5</v>
      </c>
    </row>
    <row r="332" spans="1:16" ht="60" hidden="1">
      <c r="A332" s="8"/>
      <c r="B332" s="19"/>
      <c r="C332" s="153" t="s">
        <v>303</v>
      </c>
      <c r="D332" s="8" t="s">
        <v>6</v>
      </c>
    </row>
    <row r="333" spans="1:16" hidden="1">
      <c r="A333" s="8"/>
      <c r="B333" s="19"/>
      <c r="C333" s="60" t="s">
        <v>289</v>
      </c>
      <c r="D333" s="8" t="s">
        <v>6</v>
      </c>
    </row>
    <row r="334" spans="1:16" hidden="1">
      <c r="A334" s="8"/>
      <c r="B334" s="19"/>
      <c r="C334" s="60" t="s">
        <v>264</v>
      </c>
      <c r="D334" s="8" t="s">
        <v>5</v>
      </c>
    </row>
    <row r="335" spans="1:16" ht="30" hidden="1">
      <c r="A335" s="8"/>
      <c r="B335" s="19"/>
      <c r="C335" s="139" t="s">
        <v>406</v>
      </c>
      <c r="D335" s="8" t="s">
        <v>6</v>
      </c>
    </row>
    <row r="336" spans="1:16" hidden="1">
      <c r="A336" s="8"/>
      <c r="B336" s="19"/>
      <c r="C336" s="60" t="s">
        <v>263</v>
      </c>
      <c r="D336" s="8" t="s">
        <v>6</v>
      </c>
    </row>
    <row r="337" spans="1:16" hidden="1">
      <c r="A337" s="8"/>
      <c r="B337" s="19"/>
      <c r="C337" s="60" t="s">
        <v>315</v>
      </c>
      <c r="D337" s="8" t="s">
        <v>6</v>
      </c>
    </row>
    <row r="338" spans="1:16" hidden="1">
      <c r="A338" s="8"/>
      <c r="B338" s="19"/>
      <c r="C338" s="60" t="s">
        <v>292</v>
      </c>
      <c r="D338" s="8" t="s">
        <v>6</v>
      </c>
    </row>
    <row r="339" spans="1:16" ht="60">
      <c r="A339" s="8">
        <v>28</v>
      </c>
      <c r="B339" s="18" t="s">
        <v>605</v>
      </c>
      <c r="C339" s="167"/>
      <c r="D339" s="8" t="s">
        <v>563</v>
      </c>
      <c r="E339" s="174" t="str">
        <f t="shared" ref="E339:P339" si="35">IF($D339=E$9,"К","")</f>
        <v/>
      </c>
      <c r="F339" s="174" t="str">
        <f t="shared" si="35"/>
        <v/>
      </c>
      <c r="G339" s="174" t="str">
        <f t="shared" si="35"/>
        <v/>
      </c>
      <c r="H339" s="174" t="str">
        <f t="shared" si="35"/>
        <v/>
      </c>
      <c r="I339" s="174" t="str">
        <f t="shared" si="35"/>
        <v/>
      </c>
      <c r="J339" s="174" t="str">
        <f t="shared" si="35"/>
        <v>К</v>
      </c>
      <c r="K339" s="174" t="str">
        <f t="shared" si="35"/>
        <v/>
      </c>
      <c r="L339" s="174" t="str">
        <f t="shared" si="35"/>
        <v/>
      </c>
      <c r="M339" s="174" t="str">
        <f t="shared" si="35"/>
        <v/>
      </c>
      <c r="N339" s="174" t="str">
        <f t="shared" si="35"/>
        <v/>
      </c>
      <c r="O339" s="174" t="str">
        <f t="shared" si="35"/>
        <v/>
      </c>
      <c r="P339" s="174" t="str">
        <f t="shared" si="35"/>
        <v/>
      </c>
    </row>
    <row r="340" spans="1:16" ht="30" hidden="1">
      <c r="A340" s="8"/>
      <c r="B340" s="19"/>
      <c r="C340" s="139" t="s">
        <v>406</v>
      </c>
      <c r="D340" s="8" t="s">
        <v>6</v>
      </c>
    </row>
    <row r="341" spans="1:16" hidden="1">
      <c r="A341" s="8"/>
      <c r="B341" s="19"/>
      <c r="C341" s="60" t="s">
        <v>31</v>
      </c>
      <c r="D341" s="8" t="s">
        <v>6</v>
      </c>
    </row>
    <row r="342" spans="1:16" hidden="1">
      <c r="A342" s="8"/>
      <c r="B342" s="19"/>
      <c r="C342" s="60" t="s">
        <v>263</v>
      </c>
      <c r="D342" s="8" t="s">
        <v>6</v>
      </c>
    </row>
    <row r="343" spans="1:16" ht="75" hidden="1">
      <c r="A343" s="8"/>
      <c r="B343" s="19"/>
      <c r="C343" s="153" t="s">
        <v>451</v>
      </c>
      <c r="D343" s="8" t="s">
        <v>6</v>
      </c>
    </row>
    <row r="344" spans="1:16" hidden="1">
      <c r="A344" s="8"/>
      <c r="B344" s="19"/>
      <c r="C344" s="60" t="s">
        <v>292</v>
      </c>
      <c r="D344" s="8" t="s">
        <v>6</v>
      </c>
    </row>
    <row r="345" spans="1:16" hidden="1">
      <c r="A345" s="8"/>
      <c r="B345" s="19"/>
      <c r="C345" s="60" t="s">
        <v>289</v>
      </c>
      <c r="D345" s="8" t="s">
        <v>6</v>
      </c>
    </row>
    <row r="346" spans="1:16" hidden="1">
      <c r="A346" s="8"/>
      <c r="B346" s="19"/>
      <c r="C346" s="60" t="s">
        <v>264</v>
      </c>
      <c r="D346" s="8" t="s">
        <v>5</v>
      </c>
    </row>
    <row r="347" spans="1:16" hidden="1">
      <c r="A347" s="8"/>
      <c r="B347" s="19"/>
      <c r="C347" s="60" t="s">
        <v>321</v>
      </c>
      <c r="D347" s="8" t="s">
        <v>6</v>
      </c>
    </row>
    <row r="348" spans="1:16" ht="105" hidden="1">
      <c r="A348" s="8"/>
      <c r="B348" s="19"/>
      <c r="C348" s="153" t="s">
        <v>267</v>
      </c>
      <c r="D348" s="8" t="s">
        <v>6</v>
      </c>
    </row>
    <row r="349" spans="1:16" hidden="1">
      <c r="A349" s="8"/>
      <c r="B349" s="19"/>
      <c r="C349" s="60" t="s">
        <v>481</v>
      </c>
      <c r="D349" s="8" t="s">
        <v>5</v>
      </c>
    </row>
    <row r="350" spans="1:16" ht="60" hidden="1">
      <c r="A350" s="8"/>
      <c r="B350" s="19"/>
      <c r="C350" s="139" t="s">
        <v>435</v>
      </c>
      <c r="D350" s="8" t="s">
        <v>5</v>
      </c>
    </row>
    <row r="351" spans="1:16" ht="45" hidden="1">
      <c r="A351" s="8"/>
      <c r="B351" s="19"/>
      <c r="C351" s="153" t="s">
        <v>491</v>
      </c>
      <c r="D351" s="8" t="s">
        <v>6</v>
      </c>
    </row>
    <row r="352" spans="1:16" ht="45" hidden="1">
      <c r="A352" s="8"/>
      <c r="B352" s="19"/>
      <c r="C352" s="153" t="s">
        <v>477</v>
      </c>
      <c r="D352" s="8" t="s">
        <v>5</v>
      </c>
    </row>
    <row r="353" spans="1:16" ht="30">
      <c r="A353" s="8">
        <v>29</v>
      </c>
      <c r="B353" s="18" t="s">
        <v>325</v>
      </c>
      <c r="C353" s="167"/>
      <c r="D353" s="8" t="s">
        <v>564</v>
      </c>
      <c r="E353" s="174" t="str">
        <f t="shared" ref="E353:P353" si="36">IF($D353=E$9,"К","")</f>
        <v/>
      </c>
      <c r="F353" s="174" t="str">
        <f t="shared" si="36"/>
        <v/>
      </c>
      <c r="G353" s="174" t="str">
        <f t="shared" si="36"/>
        <v/>
      </c>
      <c r="H353" s="174" t="str">
        <f t="shared" si="36"/>
        <v/>
      </c>
      <c r="I353" s="174" t="str">
        <f t="shared" si="36"/>
        <v/>
      </c>
      <c r="J353" s="174" t="str">
        <f t="shared" si="36"/>
        <v/>
      </c>
      <c r="K353" s="174" t="str">
        <f t="shared" si="36"/>
        <v>К</v>
      </c>
      <c r="L353" s="174" t="str">
        <f t="shared" si="36"/>
        <v/>
      </c>
      <c r="M353" s="174" t="str">
        <f t="shared" si="36"/>
        <v/>
      </c>
      <c r="N353" s="174" t="str">
        <f t="shared" si="36"/>
        <v/>
      </c>
      <c r="O353" s="174" t="str">
        <f t="shared" si="36"/>
        <v/>
      </c>
      <c r="P353" s="174" t="str">
        <f t="shared" si="36"/>
        <v/>
      </c>
    </row>
    <row r="354" spans="1:16" hidden="1">
      <c r="A354" s="8"/>
      <c r="B354" s="19"/>
      <c r="C354" s="19" t="s">
        <v>327</v>
      </c>
      <c r="D354" s="8" t="s">
        <v>6</v>
      </c>
    </row>
    <row r="355" spans="1:16" ht="30">
      <c r="A355" s="8">
        <v>30</v>
      </c>
      <c r="B355" s="18" t="s">
        <v>328</v>
      </c>
      <c r="C355" s="167"/>
      <c r="D355" s="8" t="s">
        <v>564</v>
      </c>
      <c r="E355" s="174" t="str">
        <f t="shared" ref="E355:P355" si="37">IF($D355=E$9,"К","")</f>
        <v/>
      </c>
      <c r="F355" s="174" t="str">
        <f t="shared" si="37"/>
        <v/>
      </c>
      <c r="G355" s="174" t="str">
        <f t="shared" si="37"/>
        <v/>
      </c>
      <c r="H355" s="174" t="str">
        <f t="shared" si="37"/>
        <v/>
      </c>
      <c r="I355" s="174" t="str">
        <f t="shared" si="37"/>
        <v/>
      </c>
      <c r="J355" s="174" t="str">
        <f t="shared" si="37"/>
        <v/>
      </c>
      <c r="K355" s="174" t="str">
        <f t="shared" si="37"/>
        <v>К</v>
      </c>
      <c r="L355" s="174" t="str">
        <f t="shared" si="37"/>
        <v/>
      </c>
      <c r="M355" s="174" t="str">
        <f t="shared" si="37"/>
        <v/>
      </c>
      <c r="N355" s="174" t="str">
        <f t="shared" si="37"/>
        <v/>
      </c>
      <c r="O355" s="174" t="str">
        <f t="shared" si="37"/>
        <v/>
      </c>
      <c r="P355" s="174" t="str">
        <f t="shared" si="37"/>
        <v/>
      </c>
    </row>
    <row r="356" spans="1:16" hidden="1">
      <c r="A356" s="8"/>
      <c r="B356" s="19"/>
      <c r="C356" s="19" t="s">
        <v>329</v>
      </c>
      <c r="D356" s="8" t="s">
        <v>6</v>
      </c>
    </row>
    <row r="357" spans="1:16" ht="30">
      <c r="A357" s="8">
        <v>31</v>
      </c>
      <c r="B357" s="18" t="s">
        <v>330</v>
      </c>
      <c r="C357" s="164"/>
      <c r="D357" s="8" t="s">
        <v>562</v>
      </c>
      <c r="E357" s="174" t="str">
        <f t="shared" ref="E357:P357" si="38">IF($D357=E$9,"К","")</f>
        <v/>
      </c>
      <c r="F357" s="174" t="str">
        <f t="shared" si="38"/>
        <v/>
      </c>
      <c r="G357" s="174" t="str">
        <f t="shared" si="38"/>
        <v/>
      </c>
      <c r="H357" s="174" t="str">
        <f t="shared" si="38"/>
        <v/>
      </c>
      <c r="I357" s="174" t="str">
        <f t="shared" si="38"/>
        <v>К</v>
      </c>
      <c r="J357" s="174" t="str">
        <f t="shared" si="38"/>
        <v/>
      </c>
      <c r="K357" s="174" t="str">
        <f t="shared" si="38"/>
        <v/>
      </c>
      <c r="L357" s="174" t="str">
        <f t="shared" si="38"/>
        <v/>
      </c>
      <c r="M357" s="174" t="str">
        <f t="shared" si="38"/>
        <v/>
      </c>
      <c r="N357" s="174" t="str">
        <f t="shared" si="38"/>
        <v/>
      </c>
      <c r="O357" s="174" t="str">
        <f t="shared" si="38"/>
        <v/>
      </c>
      <c r="P357" s="174" t="str">
        <f t="shared" si="38"/>
        <v/>
      </c>
    </row>
    <row r="358" spans="1:16" ht="90" hidden="1">
      <c r="A358" s="8"/>
      <c r="B358" s="19"/>
      <c r="C358" s="153" t="s">
        <v>354</v>
      </c>
      <c r="D358" s="63" t="s">
        <v>5</v>
      </c>
    </row>
    <row r="359" spans="1:16" ht="45" hidden="1">
      <c r="A359" s="8"/>
      <c r="B359" s="19"/>
      <c r="C359" s="153" t="s">
        <v>353</v>
      </c>
      <c r="D359" s="8" t="s">
        <v>5</v>
      </c>
    </row>
    <row r="360" spans="1:16" ht="60" hidden="1">
      <c r="A360" s="8"/>
      <c r="B360" s="19"/>
      <c r="C360" s="153" t="s">
        <v>356</v>
      </c>
      <c r="D360" s="63" t="s">
        <v>7</v>
      </c>
    </row>
    <row r="361" spans="1:16" hidden="1">
      <c r="A361" s="8"/>
      <c r="B361" s="19"/>
      <c r="C361" s="60" t="s">
        <v>332</v>
      </c>
      <c r="D361" s="8" t="s">
        <v>333</v>
      </c>
    </row>
    <row r="362" spans="1:16" ht="75" hidden="1">
      <c r="A362" s="8"/>
      <c r="B362" s="19"/>
      <c r="C362" s="39" t="s">
        <v>334</v>
      </c>
      <c r="D362" s="63" t="s">
        <v>6</v>
      </c>
    </row>
    <row r="363" spans="1:16" hidden="1">
      <c r="A363" s="8"/>
      <c r="B363" s="19"/>
      <c r="C363" s="60" t="s">
        <v>249</v>
      </c>
      <c r="D363" s="8" t="s">
        <v>6</v>
      </c>
    </row>
    <row r="364" spans="1:16" hidden="1">
      <c r="A364" s="8"/>
      <c r="B364" s="19"/>
      <c r="C364" s="60" t="s">
        <v>335</v>
      </c>
      <c r="D364" s="63" t="s">
        <v>6</v>
      </c>
    </row>
    <row r="365" spans="1:16" hidden="1">
      <c r="A365" s="8"/>
      <c r="B365" s="19"/>
      <c r="C365" s="60" t="s">
        <v>336</v>
      </c>
      <c r="D365" s="8" t="s">
        <v>6</v>
      </c>
    </row>
    <row r="366" spans="1:16" ht="120" hidden="1">
      <c r="A366" s="8"/>
      <c r="B366" s="19"/>
      <c r="C366" s="153" t="s">
        <v>252</v>
      </c>
      <c r="D366" s="63" t="s">
        <v>6</v>
      </c>
    </row>
    <row r="367" spans="1:16" ht="30">
      <c r="A367" s="8">
        <v>32</v>
      </c>
      <c r="B367" s="18" t="s">
        <v>338</v>
      </c>
      <c r="C367" s="167"/>
      <c r="D367" s="8" t="s">
        <v>562</v>
      </c>
      <c r="E367" s="174" t="str">
        <f t="shared" ref="E367:P367" si="39">IF($D367=E$9,"К","")</f>
        <v/>
      </c>
      <c r="F367" s="174" t="str">
        <f t="shared" si="39"/>
        <v/>
      </c>
      <c r="G367" s="174" t="str">
        <f t="shared" si="39"/>
        <v/>
      </c>
      <c r="H367" s="174" t="str">
        <f t="shared" si="39"/>
        <v/>
      </c>
      <c r="I367" s="174" t="str">
        <f t="shared" si="39"/>
        <v>К</v>
      </c>
      <c r="J367" s="174" t="str">
        <f t="shared" si="39"/>
        <v/>
      </c>
      <c r="K367" s="174" t="str">
        <f t="shared" si="39"/>
        <v/>
      </c>
      <c r="L367" s="174" t="str">
        <f t="shared" si="39"/>
        <v/>
      </c>
      <c r="M367" s="174" t="str">
        <f t="shared" si="39"/>
        <v/>
      </c>
      <c r="N367" s="174" t="str">
        <f t="shared" si="39"/>
        <v/>
      </c>
      <c r="O367" s="174" t="str">
        <f t="shared" si="39"/>
        <v/>
      </c>
      <c r="P367" s="174" t="str">
        <f t="shared" si="39"/>
        <v/>
      </c>
    </row>
    <row r="368" spans="1:16" ht="90" hidden="1">
      <c r="A368" s="8"/>
      <c r="B368" s="19"/>
      <c r="C368" s="153" t="s">
        <v>354</v>
      </c>
      <c r="D368" s="63" t="s">
        <v>5</v>
      </c>
    </row>
    <row r="369" spans="1:16" ht="45" hidden="1">
      <c r="A369" s="8"/>
      <c r="B369" s="19"/>
      <c r="C369" s="153" t="s">
        <v>353</v>
      </c>
      <c r="D369" s="8" t="s">
        <v>5</v>
      </c>
    </row>
    <row r="370" spans="1:16" ht="60" hidden="1">
      <c r="A370" s="8"/>
      <c r="B370" s="19"/>
      <c r="C370" s="153" t="s">
        <v>356</v>
      </c>
      <c r="D370" s="63" t="s">
        <v>7</v>
      </c>
    </row>
    <row r="371" spans="1:16" hidden="1">
      <c r="A371" s="8"/>
      <c r="B371" s="19"/>
      <c r="C371" s="60" t="s">
        <v>332</v>
      </c>
      <c r="D371" s="8" t="s">
        <v>333</v>
      </c>
    </row>
    <row r="372" spans="1:16" ht="75" hidden="1">
      <c r="A372" s="8"/>
      <c r="B372" s="19"/>
      <c r="C372" s="39" t="s">
        <v>334</v>
      </c>
      <c r="D372" s="63" t="s">
        <v>6</v>
      </c>
    </row>
    <row r="373" spans="1:16" hidden="1">
      <c r="A373" s="8"/>
      <c r="B373" s="19"/>
      <c r="C373" s="60" t="s">
        <v>249</v>
      </c>
      <c r="D373" s="8" t="s">
        <v>6</v>
      </c>
    </row>
    <row r="374" spans="1:16" hidden="1">
      <c r="A374" s="8"/>
      <c r="B374" s="19"/>
      <c r="C374" s="60" t="s">
        <v>335</v>
      </c>
      <c r="D374" s="63" t="s">
        <v>6</v>
      </c>
    </row>
    <row r="375" spans="1:16" hidden="1">
      <c r="A375" s="8"/>
      <c r="B375" s="19"/>
      <c r="C375" s="60" t="s">
        <v>336</v>
      </c>
      <c r="D375" s="8" t="s">
        <v>6</v>
      </c>
    </row>
    <row r="376" spans="1:16" ht="120" hidden="1">
      <c r="A376" s="8"/>
      <c r="B376" s="19"/>
      <c r="C376" s="153" t="s">
        <v>252</v>
      </c>
      <c r="D376" s="63" t="s">
        <v>6</v>
      </c>
    </row>
    <row r="377" spans="1:16" ht="30">
      <c r="A377" s="8">
        <v>33</v>
      </c>
      <c r="B377" s="18" t="s">
        <v>339</v>
      </c>
      <c r="C377" s="167"/>
      <c r="D377" s="8" t="s">
        <v>565</v>
      </c>
      <c r="E377" s="174" t="str">
        <f t="shared" ref="E377:P377" si="40">IF($D377=E$9,"К","")</f>
        <v/>
      </c>
      <c r="F377" s="174" t="str">
        <f t="shared" si="40"/>
        <v/>
      </c>
      <c r="G377" s="174" t="str">
        <f t="shared" si="40"/>
        <v/>
      </c>
      <c r="H377" s="174" t="str">
        <f t="shared" si="40"/>
        <v/>
      </c>
      <c r="I377" s="174" t="str">
        <f t="shared" si="40"/>
        <v/>
      </c>
      <c r="J377" s="174" t="str">
        <f t="shared" si="40"/>
        <v/>
      </c>
      <c r="K377" s="174" t="str">
        <f t="shared" si="40"/>
        <v/>
      </c>
      <c r="L377" s="174" t="str">
        <f t="shared" si="40"/>
        <v>К</v>
      </c>
      <c r="M377" s="174" t="str">
        <f t="shared" si="40"/>
        <v/>
      </c>
      <c r="N377" s="174" t="str">
        <f t="shared" si="40"/>
        <v/>
      </c>
      <c r="O377" s="174" t="str">
        <f t="shared" si="40"/>
        <v/>
      </c>
      <c r="P377" s="174" t="str">
        <f t="shared" si="40"/>
        <v/>
      </c>
    </row>
    <row r="378" spans="1:16" ht="90" hidden="1">
      <c r="A378" s="8"/>
      <c r="B378" s="19"/>
      <c r="C378" s="153" t="s">
        <v>354</v>
      </c>
      <c r="D378" s="63" t="s">
        <v>5</v>
      </c>
    </row>
    <row r="379" spans="1:16" ht="45" hidden="1">
      <c r="A379" s="8"/>
      <c r="B379" s="19"/>
      <c r="C379" s="153" t="s">
        <v>353</v>
      </c>
      <c r="D379" s="8" t="s">
        <v>5</v>
      </c>
    </row>
    <row r="380" spans="1:16" ht="60" hidden="1">
      <c r="A380" s="8"/>
      <c r="B380" s="19"/>
      <c r="C380" s="153" t="s">
        <v>356</v>
      </c>
      <c r="D380" s="63" t="s">
        <v>7</v>
      </c>
    </row>
    <row r="381" spans="1:16" hidden="1">
      <c r="A381" s="8"/>
      <c r="B381" s="19"/>
      <c r="C381" s="60" t="s">
        <v>332</v>
      </c>
      <c r="D381" s="8" t="s">
        <v>333</v>
      </c>
    </row>
    <row r="382" spans="1:16" ht="75" hidden="1">
      <c r="A382" s="8"/>
      <c r="B382" s="19"/>
      <c r="C382" s="39" t="s">
        <v>334</v>
      </c>
      <c r="D382" s="63" t="s">
        <v>6</v>
      </c>
    </row>
    <row r="383" spans="1:16" hidden="1">
      <c r="A383" s="8"/>
      <c r="B383" s="19"/>
      <c r="C383" s="60" t="s">
        <v>249</v>
      </c>
      <c r="D383" s="8" t="s">
        <v>6</v>
      </c>
    </row>
    <row r="384" spans="1:16" hidden="1">
      <c r="A384" s="8"/>
      <c r="B384" s="19"/>
      <c r="C384" s="60" t="s">
        <v>335</v>
      </c>
      <c r="D384" s="63" t="s">
        <v>6</v>
      </c>
    </row>
    <row r="385" spans="1:16" hidden="1">
      <c r="A385" s="8"/>
      <c r="B385" s="19"/>
      <c r="C385" s="60" t="s">
        <v>336</v>
      </c>
      <c r="D385" s="8" t="s">
        <v>6</v>
      </c>
    </row>
    <row r="386" spans="1:16" ht="120" hidden="1">
      <c r="A386" s="8"/>
      <c r="B386" s="19"/>
      <c r="C386" s="153" t="s">
        <v>252</v>
      </c>
      <c r="D386" s="63" t="s">
        <v>6</v>
      </c>
    </row>
    <row r="387" spans="1:16" ht="30">
      <c r="A387" s="8">
        <v>34</v>
      </c>
      <c r="B387" s="18" t="s">
        <v>339</v>
      </c>
      <c r="C387" s="167"/>
      <c r="D387" s="8" t="s">
        <v>565</v>
      </c>
      <c r="E387" s="174" t="str">
        <f t="shared" ref="E387:P387" si="41">IF($D387=E$9,"К","")</f>
        <v/>
      </c>
      <c r="F387" s="174" t="str">
        <f t="shared" si="41"/>
        <v/>
      </c>
      <c r="G387" s="174" t="str">
        <f t="shared" si="41"/>
        <v/>
      </c>
      <c r="H387" s="174" t="str">
        <f t="shared" si="41"/>
        <v/>
      </c>
      <c r="I387" s="174" t="str">
        <f t="shared" si="41"/>
        <v/>
      </c>
      <c r="J387" s="174" t="str">
        <f t="shared" si="41"/>
        <v/>
      </c>
      <c r="K387" s="174" t="str">
        <f t="shared" si="41"/>
        <v/>
      </c>
      <c r="L387" s="174" t="str">
        <f t="shared" si="41"/>
        <v>К</v>
      </c>
      <c r="M387" s="174" t="str">
        <f t="shared" si="41"/>
        <v/>
      </c>
      <c r="N387" s="174" t="str">
        <f t="shared" si="41"/>
        <v/>
      </c>
      <c r="O387" s="174" t="str">
        <f t="shared" si="41"/>
        <v/>
      </c>
      <c r="P387" s="174" t="str">
        <f t="shared" si="41"/>
        <v/>
      </c>
    </row>
    <row r="388" spans="1:16" hidden="1">
      <c r="A388" s="8"/>
      <c r="B388" s="19"/>
      <c r="C388" s="19" t="s">
        <v>329</v>
      </c>
      <c r="D388" s="8" t="s">
        <v>6</v>
      </c>
    </row>
    <row r="389" spans="1:16" ht="60">
      <c r="A389" s="8">
        <v>35</v>
      </c>
      <c r="B389" s="18" t="s">
        <v>340</v>
      </c>
      <c r="C389" s="164"/>
      <c r="D389" s="8" t="s">
        <v>564</v>
      </c>
      <c r="E389" s="174" t="str">
        <f t="shared" ref="E389:P389" si="42">IF($D389=E$9,"К","")</f>
        <v/>
      </c>
      <c r="F389" s="174" t="str">
        <f t="shared" si="42"/>
        <v/>
      </c>
      <c r="G389" s="174" t="str">
        <f t="shared" si="42"/>
        <v/>
      </c>
      <c r="H389" s="174" t="str">
        <f t="shared" si="42"/>
        <v/>
      </c>
      <c r="I389" s="174" t="str">
        <f t="shared" si="42"/>
        <v/>
      </c>
      <c r="J389" s="174" t="str">
        <f t="shared" si="42"/>
        <v/>
      </c>
      <c r="K389" s="174" t="str">
        <f t="shared" si="42"/>
        <v>К</v>
      </c>
      <c r="L389" s="174" t="str">
        <f t="shared" si="42"/>
        <v/>
      </c>
      <c r="M389" s="174" t="str">
        <f t="shared" si="42"/>
        <v/>
      </c>
      <c r="N389" s="174" t="str">
        <f t="shared" si="42"/>
        <v/>
      </c>
      <c r="O389" s="174" t="str">
        <f t="shared" si="42"/>
        <v/>
      </c>
      <c r="P389" s="174" t="str">
        <f t="shared" si="42"/>
        <v/>
      </c>
    </row>
    <row r="390" spans="1:16" hidden="1">
      <c r="A390" s="8"/>
      <c r="B390" s="19"/>
      <c r="C390" s="60" t="s">
        <v>342</v>
      </c>
      <c r="D390" s="8" t="s">
        <v>5</v>
      </c>
    </row>
    <row r="391" spans="1:16" hidden="1">
      <c r="A391" s="8"/>
      <c r="B391" s="19"/>
      <c r="C391" s="60" t="s">
        <v>321</v>
      </c>
      <c r="D391" s="8" t="s">
        <v>6</v>
      </c>
    </row>
    <row r="392" spans="1:16" ht="18.75">
      <c r="A392" s="135"/>
      <c r="B392" s="173" t="s">
        <v>445</v>
      </c>
      <c r="C392" s="166"/>
      <c r="D392" s="161"/>
      <c r="E392" s="174" t="str">
        <f t="shared" ref="E392:P393" si="43">IF($D392=E$9,"К","")</f>
        <v/>
      </c>
      <c r="F392" s="174" t="str">
        <f t="shared" si="43"/>
        <v/>
      </c>
      <c r="G392" s="174" t="str">
        <f t="shared" si="43"/>
        <v/>
      </c>
      <c r="H392" s="174" t="str">
        <f t="shared" si="43"/>
        <v/>
      </c>
      <c r="I392" s="174" t="str">
        <f t="shared" si="43"/>
        <v/>
      </c>
      <c r="J392" s="174" t="str">
        <f t="shared" si="43"/>
        <v/>
      </c>
      <c r="K392" s="174" t="str">
        <f t="shared" si="43"/>
        <v/>
      </c>
      <c r="L392" s="174" t="str">
        <f t="shared" si="43"/>
        <v/>
      </c>
      <c r="M392" s="174" t="str">
        <f t="shared" si="43"/>
        <v/>
      </c>
      <c r="N392" s="174" t="str">
        <f t="shared" si="43"/>
        <v/>
      </c>
      <c r="O392" s="174" t="str">
        <f t="shared" si="43"/>
        <v/>
      </c>
      <c r="P392" s="174" t="str">
        <f t="shared" si="43"/>
        <v/>
      </c>
    </row>
    <row r="393" spans="1:16" ht="30">
      <c r="A393" s="17">
        <v>36</v>
      </c>
      <c r="B393" s="18" t="s">
        <v>211</v>
      </c>
      <c r="C393" s="164"/>
      <c r="D393" s="17" t="s">
        <v>564</v>
      </c>
      <c r="E393" s="174" t="str">
        <f t="shared" si="43"/>
        <v/>
      </c>
      <c r="F393" s="174" t="str">
        <f t="shared" si="43"/>
        <v/>
      </c>
      <c r="G393" s="174" t="str">
        <f t="shared" si="43"/>
        <v/>
      </c>
      <c r="H393" s="174" t="str">
        <f t="shared" si="43"/>
        <v/>
      </c>
      <c r="I393" s="174" t="str">
        <f t="shared" si="43"/>
        <v/>
      </c>
      <c r="J393" s="174" t="str">
        <f t="shared" si="43"/>
        <v/>
      </c>
      <c r="K393" s="174" t="str">
        <f t="shared" si="43"/>
        <v>К</v>
      </c>
      <c r="L393" s="174" t="str">
        <f t="shared" si="43"/>
        <v/>
      </c>
      <c r="M393" s="174" t="str">
        <f t="shared" si="43"/>
        <v/>
      </c>
      <c r="N393" s="174" t="str">
        <f t="shared" si="43"/>
        <v/>
      </c>
      <c r="O393" s="174" t="str">
        <f t="shared" si="43"/>
        <v/>
      </c>
      <c r="P393" s="174" t="str">
        <f t="shared" si="43"/>
        <v/>
      </c>
    </row>
    <row r="394" spans="1:16" hidden="1">
      <c r="A394" s="8"/>
      <c r="B394" s="152"/>
      <c r="C394" s="55" t="s">
        <v>485</v>
      </c>
      <c r="D394" s="41" t="s">
        <v>5</v>
      </c>
    </row>
    <row r="395" spans="1:16" hidden="1">
      <c r="A395" s="8"/>
      <c r="B395" s="152"/>
      <c r="C395" s="55" t="s">
        <v>214</v>
      </c>
      <c r="D395" s="8" t="s">
        <v>6</v>
      </c>
    </row>
    <row r="396" spans="1:16" hidden="1">
      <c r="A396" s="8"/>
      <c r="B396" s="152"/>
      <c r="C396" s="55" t="s">
        <v>215</v>
      </c>
      <c r="D396" s="41" t="s">
        <v>6</v>
      </c>
    </row>
    <row r="397" spans="1:16" hidden="1">
      <c r="A397" s="8"/>
      <c r="B397" s="152"/>
      <c r="C397" s="55" t="s">
        <v>216</v>
      </c>
      <c r="D397" s="41" t="s">
        <v>6</v>
      </c>
    </row>
    <row r="398" spans="1:16" hidden="1">
      <c r="A398" s="8"/>
      <c r="B398" s="152"/>
      <c r="C398" s="55" t="s">
        <v>217</v>
      </c>
      <c r="D398" s="41" t="s">
        <v>6</v>
      </c>
    </row>
    <row r="399" spans="1:16" hidden="1">
      <c r="A399" s="8"/>
      <c r="B399" s="152"/>
      <c r="C399" s="55" t="s">
        <v>458</v>
      </c>
      <c r="D399" s="41" t="s">
        <v>6</v>
      </c>
    </row>
    <row r="400" spans="1:16" hidden="1">
      <c r="A400" s="8"/>
      <c r="B400" s="152"/>
      <c r="C400" s="55" t="s">
        <v>219</v>
      </c>
      <c r="D400" s="41" t="s">
        <v>6</v>
      </c>
    </row>
    <row r="401" spans="1:16" hidden="1">
      <c r="A401" s="8"/>
      <c r="B401" s="152"/>
      <c r="C401" s="55" t="s">
        <v>494</v>
      </c>
      <c r="D401" s="41" t="s">
        <v>6</v>
      </c>
    </row>
    <row r="402" spans="1:16" hidden="1">
      <c r="A402" s="8"/>
      <c r="B402" s="152"/>
      <c r="C402" s="55" t="s">
        <v>54</v>
      </c>
      <c r="D402" s="41" t="s">
        <v>6</v>
      </c>
    </row>
    <row r="403" spans="1:16" ht="30">
      <c r="A403" s="17">
        <v>37</v>
      </c>
      <c r="B403" s="135" t="s">
        <v>221</v>
      </c>
      <c r="C403" s="166"/>
      <c r="D403" s="161" t="s">
        <v>565</v>
      </c>
      <c r="E403" s="174" t="str">
        <f t="shared" ref="E403:P403" si="44">IF($D403=E$9,"К","")</f>
        <v/>
      </c>
      <c r="F403" s="174" t="str">
        <f t="shared" si="44"/>
        <v/>
      </c>
      <c r="G403" s="174" t="str">
        <f t="shared" si="44"/>
        <v/>
      </c>
      <c r="H403" s="174" t="str">
        <f t="shared" si="44"/>
        <v/>
      </c>
      <c r="I403" s="174" t="str">
        <f t="shared" si="44"/>
        <v/>
      </c>
      <c r="J403" s="174" t="str">
        <f t="shared" si="44"/>
        <v/>
      </c>
      <c r="K403" s="174" t="str">
        <f t="shared" si="44"/>
        <v/>
      </c>
      <c r="L403" s="174" t="str">
        <f t="shared" si="44"/>
        <v>К</v>
      </c>
      <c r="M403" s="174" t="str">
        <f t="shared" si="44"/>
        <v/>
      </c>
      <c r="N403" s="174" t="str">
        <f t="shared" si="44"/>
        <v/>
      </c>
      <c r="O403" s="174" t="str">
        <f t="shared" si="44"/>
        <v/>
      </c>
      <c r="P403" s="174" t="str">
        <f t="shared" si="44"/>
        <v/>
      </c>
    </row>
    <row r="404" spans="1:16" hidden="1">
      <c r="A404" s="8"/>
      <c r="B404" s="152"/>
      <c r="C404" s="55" t="s">
        <v>486</v>
      </c>
      <c r="D404" s="41" t="s">
        <v>5</v>
      </c>
    </row>
    <row r="405" spans="1:16" hidden="1">
      <c r="A405" s="8"/>
      <c r="B405" s="152"/>
      <c r="C405" s="55" t="s">
        <v>458</v>
      </c>
      <c r="D405" s="41" t="s">
        <v>6</v>
      </c>
    </row>
    <row r="406" spans="1:16" hidden="1">
      <c r="A406" s="8"/>
      <c r="B406" s="152"/>
      <c r="C406" s="55" t="s">
        <v>224</v>
      </c>
      <c r="D406" s="41" t="s">
        <v>6</v>
      </c>
    </row>
    <row r="407" spans="1:16" hidden="1">
      <c r="A407" s="8"/>
      <c r="B407" s="152"/>
      <c r="C407" s="55" t="s">
        <v>225</v>
      </c>
      <c r="D407" s="41" t="s">
        <v>6</v>
      </c>
    </row>
    <row r="408" spans="1:16" hidden="1">
      <c r="A408" s="8"/>
      <c r="B408" s="152"/>
      <c r="C408" s="55" t="s">
        <v>107</v>
      </c>
      <c r="D408" s="41" t="s">
        <v>6</v>
      </c>
    </row>
    <row r="409" spans="1:16" hidden="1">
      <c r="A409" s="8"/>
      <c r="B409" s="152"/>
      <c r="C409" s="55" t="s">
        <v>494</v>
      </c>
      <c r="D409" s="41" t="s">
        <v>6</v>
      </c>
    </row>
    <row r="410" spans="1:16" hidden="1">
      <c r="A410" s="8"/>
      <c r="B410" s="152"/>
      <c r="C410" s="55" t="s">
        <v>54</v>
      </c>
      <c r="D410" s="41" t="s">
        <v>6</v>
      </c>
    </row>
    <row r="411" spans="1:16" ht="30">
      <c r="A411" s="17">
        <v>38</v>
      </c>
      <c r="B411" s="135" t="s">
        <v>226</v>
      </c>
      <c r="C411" s="166"/>
      <c r="D411" s="161" t="s">
        <v>565</v>
      </c>
      <c r="E411" s="174" t="str">
        <f t="shared" ref="E411:P411" si="45">IF($D411=E$9,"К","")</f>
        <v/>
      </c>
      <c r="F411" s="174" t="str">
        <f t="shared" si="45"/>
        <v/>
      </c>
      <c r="G411" s="174" t="str">
        <f t="shared" si="45"/>
        <v/>
      </c>
      <c r="H411" s="174" t="str">
        <f t="shared" si="45"/>
        <v/>
      </c>
      <c r="I411" s="174" t="str">
        <f t="shared" si="45"/>
        <v/>
      </c>
      <c r="J411" s="174" t="str">
        <f t="shared" si="45"/>
        <v/>
      </c>
      <c r="K411" s="174" t="str">
        <f t="shared" si="45"/>
        <v/>
      </c>
      <c r="L411" s="174" t="str">
        <f t="shared" si="45"/>
        <v>К</v>
      </c>
      <c r="M411" s="174" t="str">
        <f t="shared" si="45"/>
        <v/>
      </c>
      <c r="N411" s="174" t="str">
        <f t="shared" si="45"/>
        <v/>
      </c>
      <c r="O411" s="174" t="str">
        <f t="shared" si="45"/>
        <v/>
      </c>
      <c r="P411" s="174" t="str">
        <f t="shared" si="45"/>
        <v/>
      </c>
    </row>
    <row r="412" spans="1:16" hidden="1">
      <c r="A412" s="8"/>
      <c r="B412" s="152"/>
      <c r="C412" s="55" t="s">
        <v>486</v>
      </c>
      <c r="D412" s="41" t="s">
        <v>5</v>
      </c>
    </row>
    <row r="413" spans="1:16" hidden="1">
      <c r="A413" s="8"/>
      <c r="B413" s="152"/>
      <c r="C413" s="55" t="s">
        <v>458</v>
      </c>
      <c r="D413" s="41" t="s">
        <v>6</v>
      </c>
    </row>
    <row r="414" spans="1:16" hidden="1">
      <c r="A414" s="8"/>
      <c r="B414" s="152"/>
      <c r="C414" s="55" t="s">
        <v>224</v>
      </c>
      <c r="D414" s="41" t="s">
        <v>6</v>
      </c>
    </row>
    <row r="415" spans="1:16" hidden="1">
      <c r="A415" s="8"/>
      <c r="B415" s="152"/>
      <c r="C415" s="55" t="s">
        <v>225</v>
      </c>
      <c r="D415" s="41" t="s">
        <v>6</v>
      </c>
    </row>
    <row r="416" spans="1:16" hidden="1">
      <c r="A416" s="8"/>
      <c r="B416" s="152"/>
      <c r="C416" s="55" t="s">
        <v>107</v>
      </c>
      <c r="D416" s="41" t="s">
        <v>6</v>
      </c>
    </row>
    <row r="417" spans="1:16" hidden="1">
      <c r="A417" s="8"/>
      <c r="B417" s="152"/>
      <c r="C417" s="55" t="s">
        <v>494</v>
      </c>
      <c r="D417" s="41" t="s">
        <v>6</v>
      </c>
    </row>
    <row r="418" spans="1:16" hidden="1">
      <c r="A418" s="8"/>
      <c r="B418" s="152"/>
      <c r="C418" s="55" t="s">
        <v>54</v>
      </c>
      <c r="D418" s="41" t="s">
        <v>6</v>
      </c>
    </row>
    <row r="419" spans="1:16" ht="30">
      <c r="A419" s="17">
        <v>39</v>
      </c>
      <c r="B419" s="135" t="s">
        <v>227</v>
      </c>
      <c r="C419" s="166"/>
      <c r="D419" s="161" t="s">
        <v>565</v>
      </c>
      <c r="E419" s="174" t="str">
        <f t="shared" ref="E419:P419" si="46">IF($D419=E$9,"К","")</f>
        <v/>
      </c>
      <c r="F419" s="174" t="str">
        <f t="shared" si="46"/>
        <v/>
      </c>
      <c r="G419" s="174" t="str">
        <f t="shared" si="46"/>
        <v/>
      </c>
      <c r="H419" s="174" t="str">
        <f t="shared" si="46"/>
        <v/>
      </c>
      <c r="I419" s="174" t="str">
        <f t="shared" si="46"/>
        <v/>
      </c>
      <c r="J419" s="174" t="str">
        <f t="shared" si="46"/>
        <v/>
      </c>
      <c r="K419" s="174" t="str">
        <f t="shared" si="46"/>
        <v/>
      </c>
      <c r="L419" s="174" t="str">
        <f t="shared" si="46"/>
        <v>К</v>
      </c>
      <c r="M419" s="174" t="str">
        <f t="shared" si="46"/>
        <v/>
      </c>
      <c r="N419" s="174" t="str">
        <f t="shared" si="46"/>
        <v/>
      </c>
      <c r="O419" s="174" t="str">
        <f t="shared" si="46"/>
        <v/>
      </c>
      <c r="P419" s="174" t="str">
        <f t="shared" si="46"/>
        <v/>
      </c>
    </row>
    <row r="420" spans="1:16" hidden="1">
      <c r="A420" s="8"/>
      <c r="B420" s="152"/>
      <c r="C420" s="55" t="s">
        <v>486</v>
      </c>
      <c r="D420" s="41" t="s">
        <v>5</v>
      </c>
    </row>
    <row r="421" spans="1:16" hidden="1">
      <c r="A421" s="8"/>
      <c r="B421" s="152"/>
      <c r="C421" s="55" t="s">
        <v>458</v>
      </c>
      <c r="D421" s="41" t="s">
        <v>6</v>
      </c>
    </row>
    <row r="422" spans="1:16" hidden="1">
      <c r="A422" s="8"/>
      <c r="B422" s="152"/>
      <c r="C422" s="55" t="s">
        <v>224</v>
      </c>
      <c r="D422" s="41" t="s">
        <v>6</v>
      </c>
    </row>
    <row r="423" spans="1:16" hidden="1">
      <c r="A423" s="8"/>
      <c r="B423" s="152"/>
      <c r="C423" s="55" t="s">
        <v>225</v>
      </c>
      <c r="D423" s="41" t="s">
        <v>6</v>
      </c>
    </row>
    <row r="424" spans="1:16" hidden="1">
      <c r="A424" s="8"/>
      <c r="B424" s="152"/>
      <c r="C424" s="55" t="s">
        <v>107</v>
      </c>
      <c r="D424" s="41" t="s">
        <v>6</v>
      </c>
    </row>
    <row r="425" spans="1:16" hidden="1">
      <c r="A425" s="8"/>
      <c r="B425" s="152"/>
      <c r="C425" s="55" t="s">
        <v>494</v>
      </c>
      <c r="D425" s="41" t="s">
        <v>6</v>
      </c>
    </row>
    <row r="426" spans="1:16" hidden="1">
      <c r="A426" s="8"/>
      <c r="B426" s="152"/>
      <c r="C426" s="55" t="s">
        <v>54</v>
      </c>
      <c r="D426" s="41" t="s">
        <v>6</v>
      </c>
    </row>
    <row r="427" spans="1:16" ht="30">
      <c r="A427" s="17">
        <v>40</v>
      </c>
      <c r="B427" s="135" t="s">
        <v>228</v>
      </c>
      <c r="C427" s="166"/>
      <c r="D427" s="161" t="s">
        <v>564</v>
      </c>
      <c r="E427" s="174" t="str">
        <f t="shared" ref="E427:P427" si="47">IF($D427=E$9,"К","")</f>
        <v/>
      </c>
      <c r="F427" s="174" t="str">
        <f t="shared" si="47"/>
        <v/>
      </c>
      <c r="G427" s="174" t="str">
        <f t="shared" si="47"/>
        <v/>
      </c>
      <c r="H427" s="174" t="str">
        <f t="shared" si="47"/>
        <v/>
      </c>
      <c r="I427" s="174" t="str">
        <f t="shared" si="47"/>
        <v/>
      </c>
      <c r="J427" s="174" t="str">
        <f t="shared" si="47"/>
        <v/>
      </c>
      <c r="K427" s="174" t="str">
        <f t="shared" si="47"/>
        <v>К</v>
      </c>
      <c r="L427" s="174" t="str">
        <f t="shared" si="47"/>
        <v/>
      </c>
      <c r="M427" s="174" t="str">
        <f t="shared" si="47"/>
        <v/>
      </c>
      <c r="N427" s="174" t="str">
        <f t="shared" si="47"/>
        <v/>
      </c>
      <c r="O427" s="174" t="str">
        <f t="shared" si="47"/>
        <v/>
      </c>
      <c r="P427" s="174" t="str">
        <f t="shared" si="47"/>
        <v/>
      </c>
    </row>
    <row r="428" spans="1:16" hidden="1">
      <c r="A428" s="8"/>
      <c r="B428" s="152"/>
      <c r="C428" s="60" t="s">
        <v>294</v>
      </c>
      <c r="D428" s="8" t="s">
        <v>6</v>
      </c>
    </row>
    <row r="429" spans="1:16" ht="45">
      <c r="A429" s="17">
        <v>41</v>
      </c>
      <c r="B429" s="135" t="s">
        <v>231</v>
      </c>
      <c r="C429" s="166"/>
      <c r="D429" s="161" t="s">
        <v>562</v>
      </c>
      <c r="E429" s="174" t="str">
        <f t="shared" ref="E429:P429" si="48">IF($D429=E$9,"К","")</f>
        <v/>
      </c>
      <c r="F429" s="174" t="str">
        <f t="shared" si="48"/>
        <v/>
      </c>
      <c r="G429" s="174" t="str">
        <f t="shared" si="48"/>
        <v/>
      </c>
      <c r="H429" s="174" t="str">
        <f t="shared" si="48"/>
        <v/>
      </c>
      <c r="I429" s="174" t="str">
        <f t="shared" si="48"/>
        <v>К</v>
      </c>
      <c r="J429" s="174" t="str">
        <f t="shared" si="48"/>
        <v/>
      </c>
      <c r="K429" s="174" t="str">
        <f t="shared" si="48"/>
        <v/>
      </c>
      <c r="L429" s="174" t="str">
        <f t="shared" si="48"/>
        <v/>
      </c>
      <c r="M429" s="174" t="str">
        <f t="shared" si="48"/>
        <v/>
      </c>
      <c r="N429" s="174" t="str">
        <f t="shared" si="48"/>
        <v/>
      </c>
      <c r="O429" s="174" t="str">
        <f t="shared" si="48"/>
        <v/>
      </c>
      <c r="P429" s="174" t="str">
        <f t="shared" si="48"/>
        <v/>
      </c>
    </row>
    <row r="430" spans="1:16" hidden="1">
      <c r="A430" s="8"/>
      <c r="B430" s="55"/>
      <c r="C430" s="55" t="s">
        <v>507</v>
      </c>
      <c r="D430" s="41" t="s">
        <v>6</v>
      </c>
    </row>
    <row r="431" spans="1:16" ht="30">
      <c r="A431" s="17">
        <v>42</v>
      </c>
      <c r="B431" s="135" t="s">
        <v>234</v>
      </c>
      <c r="C431" s="166"/>
      <c r="D431" s="161" t="s">
        <v>562</v>
      </c>
      <c r="E431" s="174" t="str">
        <f t="shared" ref="E431:P431" si="49">IF($D431=E$9,"К","")</f>
        <v/>
      </c>
      <c r="F431" s="174" t="str">
        <f t="shared" si="49"/>
        <v/>
      </c>
      <c r="G431" s="174" t="str">
        <f t="shared" si="49"/>
        <v/>
      </c>
      <c r="H431" s="174" t="str">
        <f t="shared" si="49"/>
        <v/>
      </c>
      <c r="I431" s="174" t="str">
        <f t="shared" si="49"/>
        <v>К</v>
      </c>
      <c r="J431" s="174" t="str">
        <f t="shared" si="49"/>
        <v/>
      </c>
      <c r="K431" s="174" t="str">
        <f t="shared" si="49"/>
        <v/>
      </c>
      <c r="L431" s="174" t="str">
        <f t="shared" si="49"/>
        <v/>
      </c>
      <c r="M431" s="174" t="str">
        <f t="shared" si="49"/>
        <v/>
      </c>
      <c r="N431" s="174" t="str">
        <f t="shared" si="49"/>
        <v/>
      </c>
      <c r="O431" s="174" t="str">
        <f t="shared" si="49"/>
        <v/>
      </c>
      <c r="P431" s="174" t="str">
        <f t="shared" si="49"/>
        <v/>
      </c>
    </row>
    <row r="432" spans="1:16" hidden="1">
      <c r="A432" s="8"/>
      <c r="B432" s="152"/>
      <c r="C432" s="55" t="s">
        <v>236</v>
      </c>
      <c r="D432" s="41" t="s">
        <v>6</v>
      </c>
    </row>
    <row r="433" spans="1:16" hidden="1">
      <c r="A433" s="8"/>
      <c r="B433" s="152"/>
      <c r="C433" s="60" t="s">
        <v>294</v>
      </c>
      <c r="D433" s="8" t="s">
        <v>6</v>
      </c>
    </row>
    <row r="434" spans="1:16" ht="18.75">
      <c r="A434" s="8">
        <v>43</v>
      </c>
      <c r="B434" s="152" t="s">
        <v>238</v>
      </c>
      <c r="C434" s="170"/>
      <c r="D434" s="41" t="s">
        <v>566</v>
      </c>
      <c r="E434" s="174" t="str">
        <f t="shared" ref="E434:P434" si="50">IF($D434=E$9,"К","")</f>
        <v/>
      </c>
      <c r="F434" s="174" t="str">
        <f t="shared" si="50"/>
        <v/>
      </c>
      <c r="G434" s="174" t="str">
        <f t="shared" si="50"/>
        <v/>
      </c>
      <c r="H434" s="174" t="str">
        <f t="shared" si="50"/>
        <v/>
      </c>
      <c r="I434" s="174" t="str">
        <f t="shared" si="50"/>
        <v/>
      </c>
      <c r="J434" s="174" t="str">
        <f t="shared" si="50"/>
        <v/>
      </c>
      <c r="K434" s="174" t="str">
        <f t="shared" si="50"/>
        <v/>
      </c>
      <c r="L434" s="174" t="str">
        <f t="shared" si="50"/>
        <v/>
      </c>
      <c r="M434" s="174" t="str">
        <f t="shared" si="50"/>
        <v>К</v>
      </c>
      <c r="N434" s="174" t="str">
        <f t="shared" si="50"/>
        <v/>
      </c>
      <c r="O434" s="174" t="str">
        <f t="shared" si="50"/>
        <v/>
      </c>
      <c r="P434" s="174" t="str">
        <f t="shared" si="50"/>
        <v/>
      </c>
    </row>
    <row r="435" spans="1:16" hidden="1">
      <c r="A435" s="8"/>
      <c r="B435" s="152"/>
      <c r="C435" s="19" t="s">
        <v>329</v>
      </c>
      <c r="D435" s="41" t="s">
        <v>6</v>
      </c>
    </row>
    <row r="436" spans="1:16" ht="45">
      <c r="A436" s="17">
        <v>44</v>
      </c>
      <c r="B436" s="18" t="s">
        <v>242</v>
      </c>
      <c r="C436" s="164"/>
      <c r="D436" s="17" t="s">
        <v>562</v>
      </c>
      <c r="E436" s="174" t="str">
        <f t="shared" ref="E436:P436" si="51">IF($D436=E$9,"К","")</f>
        <v/>
      </c>
      <c r="F436" s="174" t="str">
        <f t="shared" si="51"/>
        <v/>
      </c>
      <c r="G436" s="174" t="str">
        <f t="shared" si="51"/>
        <v/>
      </c>
      <c r="H436" s="174" t="str">
        <f t="shared" si="51"/>
        <v/>
      </c>
      <c r="I436" s="174" t="str">
        <f t="shared" si="51"/>
        <v>К</v>
      </c>
      <c r="J436" s="174" t="str">
        <f t="shared" si="51"/>
        <v/>
      </c>
      <c r="K436" s="174" t="str">
        <f t="shared" si="51"/>
        <v/>
      </c>
      <c r="L436" s="174" t="str">
        <f t="shared" si="51"/>
        <v/>
      </c>
      <c r="M436" s="174" t="str">
        <f t="shared" si="51"/>
        <v/>
      </c>
      <c r="N436" s="174" t="str">
        <f t="shared" si="51"/>
        <v/>
      </c>
      <c r="O436" s="174" t="str">
        <f t="shared" si="51"/>
        <v/>
      </c>
      <c r="P436" s="174" t="str">
        <f t="shared" si="51"/>
        <v/>
      </c>
    </row>
    <row r="437" spans="1:16" ht="90" hidden="1">
      <c r="A437" s="8"/>
      <c r="B437" s="152"/>
      <c r="C437" s="153" t="s">
        <v>354</v>
      </c>
      <c r="D437" s="41" t="s">
        <v>5</v>
      </c>
    </row>
    <row r="438" spans="1:16" ht="45" hidden="1">
      <c r="A438" s="8"/>
      <c r="B438" s="152"/>
      <c r="C438" s="153" t="s">
        <v>353</v>
      </c>
      <c r="D438" s="8" t="s">
        <v>5</v>
      </c>
    </row>
    <row r="439" spans="1:16" ht="60" hidden="1">
      <c r="A439" s="8"/>
      <c r="B439" s="152"/>
      <c r="C439" s="153" t="s">
        <v>356</v>
      </c>
      <c r="D439" s="41" t="s">
        <v>7</v>
      </c>
    </row>
    <row r="440" spans="1:16" ht="18" hidden="1">
      <c r="A440" s="8"/>
      <c r="B440" s="152"/>
      <c r="C440" s="55" t="s">
        <v>503</v>
      </c>
      <c r="D440" s="41" t="s">
        <v>248</v>
      </c>
    </row>
    <row r="441" spans="1:16" hidden="1">
      <c r="A441" s="8"/>
      <c r="B441" s="152"/>
      <c r="C441" s="55" t="s">
        <v>475</v>
      </c>
      <c r="D441" s="41" t="s">
        <v>6</v>
      </c>
    </row>
    <row r="442" spans="1:16" hidden="1">
      <c r="A442" s="8"/>
      <c r="B442" s="152"/>
      <c r="C442" s="55" t="s">
        <v>249</v>
      </c>
      <c r="D442" s="41" t="s">
        <v>6</v>
      </c>
    </row>
    <row r="443" spans="1:16" ht="150" hidden="1">
      <c r="A443" s="8"/>
      <c r="B443" s="152"/>
      <c r="C443" s="56" t="s">
        <v>250</v>
      </c>
      <c r="D443" s="41" t="s">
        <v>6</v>
      </c>
    </row>
    <row r="444" spans="1:16" ht="150" hidden="1">
      <c r="A444" s="8"/>
      <c r="B444" s="152"/>
      <c r="C444" s="56" t="s">
        <v>251</v>
      </c>
      <c r="D444" s="41" t="s">
        <v>6</v>
      </c>
    </row>
    <row r="445" spans="1:16" hidden="1">
      <c r="A445" s="8"/>
      <c r="B445" s="152"/>
      <c r="C445" s="55" t="s">
        <v>252</v>
      </c>
      <c r="D445" s="41" t="s">
        <v>6</v>
      </c>
    </row>
    <row r="446" spans="1:16" ht="195" hidden="1">
      <c r="A446" s="8"/>
      <c r="B446" s="152"/>
      <c r="C446" s="56" t="s">
        <v>253</v>
      </c>
      <c r="D446" s="41" t="s">
        <v>6</v>
      </c>
    </row>
    <row r="447" spans="1:16" ht="45">
      <c r="A447" s="17">
        <v>45</v>
      </c>
      <c r="B447" s="18" t="s">
        <v>254</v>
      </c>
      <c r="C447" s="164"/>
      <c r="D447" s="17" t="s">
        <v>562</v>
      </c>
      <c r="E447" s="174" t="str">
        <f t="shared" ref="E447:P447" si="52">IF($D447=E$9,"К","")</f>
        <v/>
      </c>
      <c r="F447" s="174" t="str">
        <f t="shared" si="52"/>
        <v/>
      </c>
      <c r="G447" s="174" t="str">
        <f t="shared" si="52"/>
        <v/>
      </c>
      <c r="H447" s="174" t="str">
        <f t="shared" si="52"/>
        <v/>
      </c>
      <c r="I447" s="174" t="str">
        <f t="shared" si="52"/>
        <v>К</v>
      </c>
      <c r="J447" s="174" t="str">
        <f t="shared" si="52"/>
        <v/>
      </c>
      <c r="K447" s="174" t="str">
        <f t="shared" si="52"/>
        <v/>
      </c>
      <c r="L447" s="174" t="str">
        <f t="shared" si="52"/>
        <v/>
      </c>
      <c r="M447" s="174" t="str">
        <f t="shared" si="52"/>
        <v/>
      </c>
      <c r="N447" s="174" t="str">
        <f t="shared" si="52"/>
        <v/>
      </c>
      <c r="O447" s="174" t="str">
        <f t="shared" si="52"/>
        <v/>
      </c>
      <c r="P447" s="174" t="str">
        <f t="shared" si="52"/>
        <v/>
      </c>
    </row>
    <row r="448" spans="1:16" ht="90" hidden="1">
      <c r="A448" s="8"/>
      <c r="B448" s="152"/>
      <c r="C448" s="153" t="s">
        <v>354</v>
      </c>
      <c r="D448" s="41" t="s">
        <v>5</v>
      </c>
    </row>
    <row r="449" spans="1:16" ht="45" hidden="1">
      <c r="A449" s="8"/>
      <c r="B449" s="152"/>
      <c r="C449" s="153" t="s">
        <v>353</v>
      </c>
      <c r="D449" s="8" t="s">
        <v>5</v>
      </c>
    </row>
    <row r="450" spans="1:16" ht="60" hidden="1">
      <c r="A450" s="8"/>
      <c r="B450" s="152"/>
      <c r="C450" s="153" t="s">
        <v>356</v>
      </c>
      <c r="D450" s="41" t="s">
        <v>7</v>
      </c>
    </row>
    <row r="451" spans="1:16" ht="18" hidden="1">
      <c r="A451" s="8"/>
      <c r="B451" s="152"/>
      <c r="C451" s="55" t="s">
        <v>503</v>
      </c>
      <c r="D451" s="41" t="s">
        <v>248</v>
      </c>
    </row>
    <row r="452" spans="1:16" hidden="1">
      <c r="A452" s="8"/>
      <c r="B452" s="152"/>
      <c r="C452" s="55" t="s">
        <v>475</v>
      </c>
      <c r="D452" s="41" t="s">
        <v>6</v>
      </c>
    </row>
    <row r="453" spans="1:16" hidden="1">
      <c r="A453" s="8"/>
      <c r="B453" s="152"/>
      <c r="C453" s="55" t="s">
        <v>249</v>
      </c>
      <c r="D453" s="41" t="s">
        <v>6</v>
      </c>
    </row>
    <row r="454" spans="1:16" ht="150" hidden="1">
      <c r="A454" s="8"/>
      <c r="B454" s="152"/>
      <c r="C454" s="56" t="s">
        <v>250</v>
      </c>
      <c r="D454" s="41" t="s">
        <v>6</v>
      </c>
    </row>
    <row r="455" spans="1:16" ht="150" hidden="1">
      <c r="A455" s="8"/>
      <c r="B455" s="152"/>
      <c r="C455" s="56" t="s">
        <v>251</v>
      </c>
      <c r="D455" s="41" t="s">
        <v>6</v>
      </c>
    </row>
    <row r="456" spans="1:16" hidden="1">
      <c r="A456" s="8"/>
      <c r="B456" s="152"/>
      <c r="C456" s="55" t="s">
        <v>252</v>
      </c>
      <c r="D456" s="41" t="s">
        <v>6</v>
      </c>
    </row>
    <row r="457" spans="1:16" ht="195" hidden="1">
      <c r="A457" s="8"/>
      <c r="B457" s="152"/>
      <c r="C457" s="56" t="s">
        <v>253</v>
      </c>
      <c r="D457" s="41" t="s">
        <v>6</v>
      </c>
    </row>
    <row r="458" spans="1:16" ht="45">
      <c r="A458" s="17">
        <v>46</v>
      </c>
      <c r="B458" s="135" t="s">
        <v>255</v>
      </c>
      <c r="C458" s="166"/>
      <c r="D458" s="161" t="s">
        <v>562</v>
      </c>
      <c r="E458" s="174" t="str">
        <f t="shared" ref="E458:P458" si="53">IF($D458=E$9,"К","")</f>
        <v/>
      </c>
      <c r="F458" s="174" t="str">
        <f t="shared" si="53"/>
        <v/>
      </c>
      <c r="G458" s="174" t="str">
        <f t="shared" si="53"/>
        <v/>
      </c>
      <c r="H458" s="174" t="str">
        <f t="shared" si="53"/>
        <v/>
      </c>
      <c r="I458" s="174" t="str">
        <f t="shared" si="53"/>
        <v>К</v>
      </c>
      <c r="J458" s="174" t="str">
        <f t="shared" si="53"/>
        <v/>
      </c>
      <c r="K458" s="174" t="str">
        <f t="shared" si="53"/>
        <v/>
      </c>
      <c r="L458" s="174" t="str">
        <f t="shared" si="53"/>
        <v/>
      </c>
      <c r="M458" s="174" t="str">
        <f t="shared" si="53"/>
        <v/>
      </c>
      <c r="N458" s="174" t="str">
        <f t="shared" si="53"/>
        <v/>
      </c>
      <c r="O458" s="174" t="str">
        <f t="shared" si="53"/>
        <v/>
      </c>
      <c r="P458" s="174" t="str">
        <f t="shared" si="53"/>
        <v/>
      </c>
    </row>
    <row r="459" spans="1:16" ht="90" hidden="1">
      <c r="A459" s="8"/>
      <c r="B459" s="152"/>
      <c r="C459" s="153" t="s">
        <v>354</v>
      </c>
      <c r="D459" s="41" t="s">
        <v>5</v>
      </c>
    </row>
    <row r="460" spans="1:16" ht="45" hidden="1">
      <c r="A460" s="8"/>
      <c r="B460" s="152"/>
      <c r="C460" s="153" t="s">
        <v>353</v>
      </c>
      <c r="D460" s="8" t="s">
        <v>5</v>
      </c>
    </row>
    <row r="461" spans="1:16" ht="60" hidden="1">
      <c r="A461" s="8"/>
      <c r="B461" s="152"/>
      <c r="C461" s="153" t="s">
        <v>356</v>
      </c>
      <c r="D461" s="41" t="s">
        <v>7</v>
      </c>
    </row>
    <row r="462" spans="1:16" ht="18" hidden="1">
      <c r="A462" s="8"/>
      <c r="B462" s="152"/>
      <c r="C462" s="55" t="s">
        <v>503</v>
      </c>
      <c r="D462" s="41" t="s">
        <v>248</v>
      </c>
    </row>
    <row r="463" spans="1:16" hidden="1">
      <c r="A463" s="8"/>
      <c r="B463" s="152"/>
      <c r="C463" s="55" t="s">
        <v>475</v>
      </c>
      <c r="D463" s="41" t="s">
        <v>6</v>
      </c>
    </row>
    <row r="464" spans="1:16" hidden="1">
      <c r="A464" s="8"/>
      <c r="B464" s="152"/>
      <c r="C464" s="55" t="s">
        <v>249</v>
      </c>
      <c r="D464" s="41" t="s">
        <v>6</v>
      </c>
    </row>
    <row r="465" spans="1:16" ht="150" hidden="1">
      <c r="A465" s="8"/>
      <c r="B465" s="152"/>
      <c r="C465" s="56" t="s">
        <v>250</v>
      </c>
      <c r="D465" s="41" t="s">
        <v>6</v>
      </c>
    </row>
    <row r="466" spans="1:16" ht="150" hidden="1">
      <c r="A466" s="8"/>
      <c r="B466" s="152"/>
      <c r="C466" s="56" t="s">
        <v>251</v>
      </c>
      <c r="D466" s="41" t="s">
        <v>6</v>
      </c>
    </row>
    <row r="467" spans="1:16" hidden="1">
      <c r="A467" s="8"/>
      <c r="B467" s="152"/>
      <c r="C467" s="55" t="s">
        <v>252</v>
      </c>
      <c r="D467" s="41" t="s">
        <v>6</v>
      </c>
    </row>
    <row r="468" spans="1:16" ht="195" hidden="1">
      <c r="A468" s="8"/>
      <c r="B468" s="152"/>
      <c r="C468" s="56" t="s">
        <v>253</v>
      </c>
      <c r="D468" s="41" t="s">
        <v>6</v>
      </c>
    </row>
    <row r="469" spans="1:16" ht="45">
      <c r="A469" s="17">
        <v>47</v>
      </c>
      <c r="B469" s="18" t="s">
        <v>257</v>
      </c>
      <c r="C469" s="164"/>
      <c r="D469" s="17" t="s">
        <v>563</v>
      </c>
      <c r="E469" s="174" t="str">
        <f t="shared" ref="E469:P469" si="54">IF($D469=E$9,"К","")</f>
        <v/>
      </c>
      <c r="F469" s="174" t="str">
        <f t="shared" si="54"/>
        <v/>
      </c>
      <c r="G469" s="174" t="str">
        <f t="shared" si="54"/>
        <v/>
      </c>
      <c r="H469" s="174" t="str">
        <f t="shared" si="54"/>
        <v/>
      </c>
      <c r="I469" s="174" t="str">
        <f t="shared" si="54"/>
        <v/>
      </c>
      <c r="J469" s="174" t="str">
        <f t="shared" si="54"/>
        <v>К</v>
      </c>
      <c r="K469" s="174" t="str">
        <f t="shared" si="54"/>
        <v/>
      </c>
      <c r="L469" s="174" t="str">
        <f t="shared" si="54"/>
        <v/>
      </c>
      <c r="M469" s="174" t="str">
        <f t="shared" si="54"/>
        <v/>
      </c>
      <c r="N469" s="174" t="str">
        <f t="shared" si="54"/>
        <v/>
      </c>
      <c r="O469" s="174" t="str">
        <f t="shared" si="54"/>
        <v/>
      </c>
      <c r="P469" s="174" t="str">
        <f t="shared" si="54"/>
        <v/>
      </c>
    </row>
    <row r="470" spans="1:16" ht="90" hidden="1">
      <c r="A470" s="8"/>
      <c r="B470" s="152"/>
      <c r="C470" s="153" t="s">
        <v>354</v>
      </c>
      <c r="D470" s="41" t="s">
        <v>5</v>
      </c>
    </row>
    <row r="471" spans="1:16" ht="45" hidden="1">
      <c r="A471" s="8"/>
      <c r="B471" s="152"/>
      <c r="C471" s="153" t="s">
        <v>353</v>
      </c>
      <c r="D471" s="8" t="s">
        <v>5</v>
      </c>
    </row>
    <row r="472" spans="1:16" ht="60" hidden="1">
      <c r="A472" s="8"/>
      <c r="B472" s="152"/>
      <c r="C472" s="153" t="s">
        <v>356</v>
      </c>
      <c r="D472" s="41" t="s">
        <v>7</v>
      </c>
    </row>
    <row r="473" spans="1:16" ht="18" hidden="1">
      <c r="A473" s="8"/>
      <c r="B473" s="152"/>
      <c r="C473" s="55" t="s">
        <v>503</v>
      </c>
      <c r="D473" s="41" t="s">
        <v>248</v>
      </c>
    </row>
    <row r="474" spans="1:16" hidden="1">
      <c r="A474" s="8"/>
      <c r="B474" s="152"/>
      <c r="C474" s="55" t="s">
        <v>475</v>
      </c>
      <c r="D474" s="41" t="s">
        <v>6</v>
      </c>
    </row>
    <row r="475" spans="1:16" hidden="1">
      <c r="A475" s="8"/>
      <c r="B475" s="152"/>
      <c r="C475" s="55" t="s">
        <v>249</v>
      </c>
      <c r="D475" s="41" t="s">
        <v>6</v>
      </c>
    </row>
    <row r="476" spans="1:16" ht="150" hidden="1">
      <c r="A476" s="8"/>
      <c r="B476" s="152"/>
      <c r="C476" s="56" t="s">
        <v>250</v>
      </c>
      <c r="D476" s="41" t="s">
        <v>6</v>
      </c>
    </row>
    <row r="477" spans="1:16" ht="150" hidden="1">
      <c r="A477" s="8"/>
      <c r="B477" s="152"/>
      <c r="C477" s="56" t="s">
        <v>251</v>
      </c>
      <c r="D477" s="41" t="s">
        <v>6</v>
      </c>
    </row>
    <row r="478" spans="1:16" ht="120" hidden="1">
      <c r="A478" s="8"/>
      <c r="B478" s="152"/>
      <c r="C478" s="56" t="s">
        <v>252</v>
      </c>
      <c r="D478" s="41" t="s">
        <v>6</v>
      </c>
    </row>
    <row r="479" spans="1:16" ht="195" hidden="1">
      <c r="A479" s="8"/>
      <c r="B479" s="152"/>
      <c r="C479" s="56" t="s">
        <v>253</v>
      </c>
      <c r="D479" s="41" t="s">
        <v>6</v>
      </c>
    </row>
    <row r="480" spans="1:16" ht="60">
      <c r="A480" s="17">
        <v>48</v>
      </c>
      <c r="B480" s="18" t="s">
        <v>258</v>
      </c>
      <c r="C480" s="164"/>
      <c r="D480" s="17" t="s">
        <v>563</v>
      </c>
      <c r="E480" s="174" t="str">
        <f t="shared" ref="E480:P480" si="55">IF($D480=E$9,"К","")</f>
        <v/>
      </c>
      <c r="F480" s="174" t="str">
        <f t="shared" si="55"/>
        <v/>
      </c>
      <c r="G480" s="174" t="str">
        <f t="shared" si="55"/>
        <v/>
      </c>
      <c r="H480" s="174" t="str">
        <f t="shared" si="55"/>
        <v/>
      </c>
      <c r="I480" s="174" t="str">
        <f t="shared" si="55"/>
        <v/>
      </c>
      <c r="J480" s="174" t="str">
        <f t="shared" si="55"/>
        <v>К</v>
      </c>
      <c r="K480" s="174" t="str">
        <f t="shared" si="55"/>
        <v/>
      </c>
      <c r="L480" s="174" t="str">
        <f t="shared" si="55"/>
        <v/>
      </c>
      <c r="M480" s="174" t="str">
        <f t="shared" si="55"/>
        <v/>
      </c>
      <c r="N480" s="174" t="str">
        <f t="shared" si="55"/>
        <v/>
      </c>
      <c r="O480" s="174" t="str">
        <f t="shared" si="55"/>
        <v/>
      </c>
      <c r="P480" s="174" t="str">
        <f t="shared" si="55"/>
        <v/>
      </c>
    </row>
    <row r="481" spans="1:16" ht="90" hidden="1">
      <c r="A481" s="8"/>
      <c r="B481" s="152"/>
      <c r="C481" s="153" t="s">
        <v>354</v>
      </c>
      <c r="D481" s="41" t="s">
        <v>5</v>
      </c>
    </row>
    <row r="482" spans="1:16" ht="45" hidden="1">
      <c r="A482" s="8"/>
      <c r="B482" s="152"/>
      <c r="C482" s="153" t="s">
        <v>353</v>
      </c>
      <c r="D482" s="8" t="s">
        <v>5</v>
      </c>
    </row>
    <row r="483" spans="1:16" ht="60" hidden="1">
      <c r="A483" s="8"/>
      <c r="B483" s="152"/>
      <c r="C483" s="153" t="s">
        <v>356</v>
      </c>
      <c r="D483" s="41" t="s">
        <v>7</v>
      </c>
    </row>
    <row r="484" spans="1:16" ht="18" hidden="1">
      <c r="A484" s="8"/>
      <c r="B484" s="152"/>
      <c r="C484" s="55" t="s">
        <v>503</v>
      </c>
      <c r="D484" s="41" t="s">
        <v>248</v>
      </c>
    </row>
    <row r="485" spans="1:16" hidden="1">
      <c r="A485" s="8"/>
      <c r="B485" s="152"/>
      <c r="C485" s="55" t="s">
        <v>475</v>
      </c>
      <c r="D485" s="41" t="s">
        <v>6</v>
      </c>
    </row>
    <row r="486" spans="1:16" hidden="1">
      <c r="A486" s="8"/>
      <c r="B486" s="152"/>
      <c r="C486" s="55" t="s">
        <v>249</v>
      </c>
      <c r="D486" s="41" t="s">
        <v>6</v>
      </c>
    </row>
    <row r="487" spans="1:16" ht="150" hidden="1">
      <c r="A487" s="8"/>
      <c r="B487" s="152"/>
      <c r="C487" s="56" t="s">
        <v>250</v>
      </c>
      <c r="D487" s="41" t="s">
        <v>6</v>
      </c>
    </row>
    <row r="488" spans="1:16" ht="150" hidden="1">
      <c r="A488" s="8"/>
      <c r="B488" s="152"/>
      <c r="C488" s="56" t="s">
        <v>251</v>
      </c>
      <c r="D488" s="41" t="s">
        <v>6</v>
      </c>
    </row>
    <row r="489" spans="1:16" hidden="1">
      <c r="A489" s="8"/>
      <c r="B489" s="152"/>
      <c r="C489" s="55" t="s">
        <v>252</v>
      </c>
      <c r="D489" s="41" t="s">
        <v>6</v>
      </c>
    </row>
    <row r="490" spans="1:16" ht="195" hidden="1">
      <c r="A490" s="8"/>
      <c r="B490" s="152"/>
      <c r="C490" s="56" t="s">
        <v>253</v>
      </c>
      <c r="D490" s="41" t="s">
        <v>6</v>
      </c>
    </row>
    <row r="491" spans="1:16" ht="18.75">
      <c r="A491" s="135"/>
      <c r="B491" s="173" t="s">
        <v>446</v>
      </c>
      <c r="C491" s="166"/>
      <c r="D491" s="161"/>
      <c r="E491" s="174" t="str">
        <f t="shared" ref="E491:P492" si="56">IF($D491=E$9,"К","")</f>
        <v/>
      </c>
      <c r="F491" s="174" t="str">
        <f t="shared" si="56"/>
        <v/>
      </c>
      <c r="G491" s="174" t="str">
        <f t="shared" si="56"/>
        <v/>
      </c>
      <c r="H491" s="174" t="str">
        <f t="shared" si="56"/>
        <v/>
      </c>
      <c r="I491" s="174" t="str">
        <f t="shared" si="56"/>
        <v/>
      </c>
      <c r="J491" s="174" t="str">
        <f t="shared" si="56"/>
        <v/>
      </c>
      <c r="K491" s="174" t="str">
        <f t="shared" si="56"/>
        <v/>
      </c>
      <c r="L491" s="174" t="str">
        <f t="shared" si="56"/>
        <v/>
      </c>
      <c r="M491" s="174" t="str">
        <f t="shared" si="56"/>
        <v/>
      </c>
      <c r="N491" s="174" t="str">
        <f t="shared" si="56"/>
        <v/>
      </c>
      <c r="O491" s="174" t="str">
        <f t="shared" si="56"/>
        <v/>
      </c>
      <c r="P491" s="174" t="str">
        <f t="shared" si="56"/>
        <v/>
      </c>
    </row>
    <row r="492" spans="1:16" ht="60">
      <c r="A492" s="22" t="s">
        <v>508</v>
      </c>
      <c r="B492" s="18" t="s">
        <v>606</v>
      </c>
      <c r="C492" s="164"/>
      <c r="D492" s="17" t="s">
        <v>562</v>
      </c>
      <c r="E492" s="174" t="str">
        <f t="shared" si="56"/>
        <v/>
      </c>
      <c r="F492" s="174" t="str">
        <f t="shared" si="56"/>
        <v/>
      </c>
      <c r="G492" s="174" t="str">
        <f t="shared" si="56"/>
        <v/>
      </c>
      <c r="H492" s="174" t="str">
        <f t="shared" si="56"/>
        <v/>
      </c>
      <c r="I492" s="174" t="str">
        <f t="shared" si="56"/>
        <v>К</v>
      </c>
      <c r="J492" s="174" t="str">
        <f t="shared" si="56"/>
        <v/>
      </c>
      <c r="K492" s="174" t="str">
        <f t="shared" si="56"/>
        <v/>
      </c>
      <c r="L492" s="174" t="str">
        <f t="shared" si="56"/>
        <v/>
      </c>
      <c r="M492" s="174" t="str">
        <f t="shared" si="56"/>
        <v/>
      </c>
      <c r="N492" s="174" t="str">
        <f t="shared" si="56"/>
        <v/>
      </c>
      <c r="O492" s="174" t="str">
        <f t="shared" si="56"/>
        <v/>
      </c>
      <c r="P492" s="174" t="str">
        <f t="shared" si="56"/>
        <v/>
      </c>
    </row>
    <row r="493" spans="1:16" ht="30" hidden="1">
      <c r="A493" s="21"/>
      <c r="B493" s="19"/>
      <c r="C493" s="135" t="s">
        <v>268</v>
      </c>
      <c r="D493" s="63" t="s">
        <v>6</v>
      </c>
    </row>
    <row r="494" spans="1:16" hidden="1">
      <c r="A494" s="21"/>
      <c r="B494" s="19"/>
      <c r="C494" s="60" t="s">
        <v>289</v>
      </c>
      <c r="D494" s="63" t="s">
        <v>6</v>
      </c>
    </row>
    <row r="495" spans="1:16" hidden="1">
      <c r="A495" s="21"/>
      <c r="B495" s="19"/>
      <c r="C495" s="60" t="s">
        <v>263</v>
      </c>
      <c r="D495" s="63" t="s">
        <v>6</v>
      </c>
    </row>
    <row r="496" spans="1:16" ht="60" hidden="1">
      <c r="A496" s="21"/>
      <c r="B496" s="19"/>
      <c r="C496" s="153" t="s">
        <v>452</v>
      </c>
      <c r="D496" s="8" t="s">
        <v>6</v>
      </c>
    </row>
    <row r="497" spans="1:16" ht="60">
      <c r="A497" s="21" t="s">
        <v>509</v>
      </c>
      <c r="B497" s="18" t="s">
        <v>606</v>
      </c>
      <c r="C497" s="167"/>
      <c r="D497" s="8" t="s">
        <v>562</v>
      </c>
      <c r="E497" s="174" t="str">
        <f t="shared" ref="E497:P497" si="57">IF($D497=E$9,"К","")</f>
        <v/>
      </c>
      <c r="F497" s="174" t="str">
        <f t="shared" si="57"/>
        <v/>
      </c>
      <c r="G497" s="174" t="str">
        <f t="shared" si="57"/>
        <v/>
      </c>
      <c r="H497" s="174" t="str">
        <f t="shared" si="57"/>
        <v/>
      </c>
      <c r="I497" s="174" t="str">
        <f t="shared" si="57"/>
        <v>К</v>
      </c>
      <c r="J497" s="174" t="str">
        <f t="shared" si="57"/>
        <v/>
      </c>
      <c r="K497" s="174" t="str">
        <f t="shared" si="57"/>
        <v/>
      </c>
      <c r="L497" s="174" t="str">
        <f t="shared" si="57"/>
        <v/>
      </c>
      <c r="M497" s="174" t="str">
        <f t="shared" si="57"/>
        <v/>
      </c>
      <c r="N497" s="174" t="str">
        <f t="shared" si="57"/>
        <v/>
      </c>
      <c r="O497" s="174" t="str">
        <f t="shared" si="57"/>
        <v/>
      </c>
      <c r="P497" s="174" t="str">
        <f t="shared" si="57"/>
        <v/>
      </c>
    </row>
    <row r="498" spans="1:16" ht="60" hidden="1">
      <c r="A498" s="21"/>
      <c r="B498" s="19"/>
      <c r="C498" s="139" t="s">
        <v>435</v>
      </c>
      <c r="D498" s="8" t="s">
        <v>5</v>
      </c>
    </row>
    <row r="499" spans="1:16" ht="30" hidden="1">
      <c r="A499" s="21"/>
      <c r="B499" s="19"/>
      <c r="C499" s="139" t="s">
        <v>406</v>
      </c>
      <c r="D499" s="8" t="s">
        <v>6</v>
      </c>
    </row>
    <row r="500" spans="1:16" hidden="1">
      <c r="A500" s="21"/>
      <c r="B500" s="19"/>
      <c r="C500" s="60" t="s">
        <v>24</v>
      </c>
      <c r="D500" s="8" t="s">
        <v>5</v>
      </c>
    </row>
    <row r="501" spans="1:16" hidden="1">
      <c r="A501" s="21"/>
      <c r="B501" s="19"/>
      <c r="C501" s="60" t="s">
        <v>25</v>
      </c>
      <c r="D501" s="8" t="s">
        <v>5</v>
      </c>
    </row>
    <row r="502" spans="1:16" hidden="1">
      <c r="A502" s="22"/>
      <c r="B502" s="18"/>
      <c r="C502" s="60" t="s">
        <v>26</v>
      </c>
      <c r="D502" s="8" t="s">
        <v>6</v>
      </c>
    </row>
    <row r="503" spans="1:16" hidden="1">
      <c r="A503" s="21"/>
      <c r="B503" s="19"/>
      <c r="C503" s="60" t="s">
        <v>464</v>
      </c>
      <c r="D503" s="8" t="s">
        <v>6</v>
      </c>
    </row>
    <row r="504" spans="1:16" hidden="1">
      <c r="A504" s="21"/>
      <c r="B504" s="19"/>
      <c r="C504" s="60" t="s">
        <v>264</v>
      </c>
      <c r="D504" s="8" t="s">
        <v>5</v>
      </c>
    </row>
    <row r="505" spans="1:16" ht="45">
      <c r="A505" s="21" t="s">
        <v>510</v>
      </c>
      <c r="B505" s="18" t="s">
        <v>607</v>
      </c>
      <c r="C505" s="164"/>
      <c r="D505" s="8" t="s">
        <v>562</v>
      </c>
      <c r="E505" s="174" t="str">
        <f t="shared" ref="E505:P505" si="58">IF($D505=E$9,"К","")</f>
        <v/>
      </c>
      <c r="F505" s="174" t="str">
        <f t="shared" si="58"/>
        <v/>
      </c>
      <c r="G505" s="174" t="str">
        <f t="shared" si="58"/>
        <v/>
      </c>
      <c r="H505" s="174" t="str">
        <f t="shared" si="58"/>
        <v/>
      </c>
      <c r="I505" s="174" t="str">
        <f t="shared" si="58"/>
        <v>К</v>
      </c>
      <c r="J505" s="174" t="str">
        <f t="shared" si="58"/>
        <v/>
      </c>
      <c r="K505" s="174" t="str">
        <f t="shared" si="58"/>
        <v/>
      </c>
      <c r="L505" s="174" t="str">
        <f t="shared" si="58"/>
        <v/>
      </c>
      <c r="M505" s="174" t="str">
        <f t="shared" si="58"/>
        <v/>
      </c>
      <c r="N505" s="174" t="str">
        <f t="shared" si="58"/>
        <v/>
      </c>
      <c r="O505" s="174" t="str">
        <f t="shared" si="58"/>
        <v/>
      </c>
      <c r="P505" s="174" t="str">
        <f t="shared" si="58"/>
        <v/>
      </c>
    </row>
    <row r="506" spans="1:16" ht="30" hidden="1">
      <c r="A506" s="21"/>
      <c r="B506" s="19"/>
      <c r="C506" s="135" t="s">
        <v>268</v>
      </c>
      <c r="D506" s="63" t="s">
        <v>6</v>
      </c>
    </row>
    <row r="507" spans="1:16" hidden="1">
      <c r="A507" s="21"/>
      <c r="B507" s="19"/>
      <c r="C507" s="60" t="s">
        <v>289</v>
      </c>
      <c r="D507" s="63" t="s">
        <v>6</v>
      </c>
    </row>
    <row r="508" spans="1:16" hidden="1">
      <c r="A508" s="21"/>
      <c r="B508" s="19"/>
      <c r="C508" s="60" t="s">
        <v>31</v>
      </c>
      <c r="D508" s="63" t="s">
        <v>6</v>
      </c>
    </row>
    <row r="509" spans="1:16" ht="60" hidden="1">
      <c r="A509" s="21"/>
      <c r="B509" s="18"/>
      <c r="C509" s="153" t="s">
        <v>452</v>
      </c>
      <c r="D509" s="8" t="s">
        <v>6</v>
      </c>
    </row>
    <row r="510" spans="1:16" ht="45">
      <c r="A510" s="22" t="s">
        <v>511</v>
      </c>
      <c r="B510" s="18" t="s">
        <v>607</v>
      </c>
      <c r="C510" s="164"/>
      <c r="D510" s="8" t="s">
        <v>562</v>
      </c>
      <c r="E510" s="174" t="str">
        <f t="shared" ref="E510:P510" si="59">IF($D510=E$9,"К","")</f>
        <v/>
      </c>
      <c r="F510" s="174" t="str">
        <f t="shared" si="59"/>
        <v/>
      </c>
      <c r="G510" s="174" t="str">
        <f t="shared" si="59"/>
        <v/>
      </c>
      <c r="H510" s="174" t="str">
        <f t="shared" si="59"/>
        <v/>
      </c>
      <c r="I510" s="174" t="str">
        <f t="shared" si="59"/>
        <v>К</v>
      </c>
      <c r="J510" s="174" t="str">
        <f t="shared" si="59"/>
        <v/>
      </c>
      <c r="K510" s="174" t="str">
        <f t="shared" si="59"/>
        <v/>
      </c>
      <c r="L510" s="174" t="str">
        <f t="shared" si="59"/>
        <v/>
      </c>
      <c r="M510" s="174" t="str">
        <f t="shared" si="59"/>
        <v/>
      </c>
      <c r="N510" s="174" t="str">
        <f t="shared" si="59"/>
        <v/>
      </c>
      <c r="O510" s="174" t="str">
        <f t="shared" si="59"/>
        <v/>
      </c>
      <c r="P510" s="174" t="str">
        <f t="shared" si="59"/>
        <v/>
      </c>
    </row>
    <row r="511" spans="1:16" ht="45" hidden="1">
      <c r="A511" s="21"/>
      <c r="B511" s="19"/>
      <c r="C511" s="153" t="s">
        <v>482</v>
      </c>
      <c r="D511" s="8" t="s">
        <v>5</v>
      </c>
    </row>
    <row r="512" spans="1:16" ht="30" hidden="1">
      <c r="A512" s="21"/>
      <c r="B512" s="19"/>
      <c r="C512" s="139" t="s">
        <v>406</v>
      </c>
      <c r="D512" s="8" t="s">
        <v>6</v>
      </c>
    </row>
    <row r="513" spans="1:16" hidden="1">
      <c r="A513" s="21"/>
      <c r="B513" s="19"/>
      <c r="C513" s="60" t="s">
        <v>24</v>
      </c>
      <c r="D513" s="8" t="s">
        <v>5</v>
      </c>
    </row>
    <row r="514" spans="1:16" hidden="1">
      <c r="A514" s="21"/>
      <c r="B514" s="18"/>
      <c r="C514" s="60" t="s">
        <v>25</v>
      </c>
      <c r="D514" s="8" t="s">
        <v>5</v>
      </c>
    </row>
    <row r="515" spans="1:16" hidden="1">
      <c r="A515" s="21"/>
      <c r="B515" s="19"/>
      <c r="C515" s="60" t="s">
        <v>34</v>
      </c>
      <c r="D515" s="8" t="s">
        <v>6</v>
      </c>
    </row>
    <row r="516" spans="1:16" hidden="1">
      <c r="A516" s="21"/>
      <c r="B516" s="19"/>
      <c r="C516" s="60" t="s">
        <v>264</v>
      </c>
      <c r="D516" s="8" t="s">
        <v>5</v>
      </c>
    </row>
    <row r="517" spans="1:16" ht="45">
      <c r="A517" s="21" t="s">
        <v>512</v>
      </c>
      <c r="B517" s="18" t="s">
        <v>608</v>
      </c>
      <c r="C517" s="164"/>
      <c r="D517" s="8" t="s">
        <v>567</v>
      </c>
      <c r="E517" s="174" t="str">
        <f t="shared" ref="E517:P517" si="60">IF($D517=E$9,"К","")</f>
        <v/>
      </c>
      <c r="F517" s="174" t="str">
        <f t="shared" si="60"/>
        <v/>
      </c>
      <c r="G517" s="174" t="str">
        <f t="shared" si="60"/>
        <v/>
      </c>
      <c r="H517" s="174" t="str">
        <f t="shared" si="60"/>
        <v>К</v>
      </c>
      <c r="I517" s="174" t="str">
        <f t="shared" si="60"/>
        <v/>
      </c>
      <c r="J517" s="174" t="str">
        <f t="shared" si="60"/>
        <v/>
      </c>
      <c r="K517" s="174" t="str">
        <f t="shared" si="60"/>
        <v/>
      </c>
      <c r="L517" s="174" t="str">
        <f t="shared" si="60"/>
        <v/>
      </c>
      <c r="M517" s="174" t="str">
        <f t="shared" si="60"/>
        <v/>
      </c>
      <c r="N517" s="174" t="str">
        <f t="shared" si="60"/>
        <v/>
      </c>
      <c r="O517" s="174" t="str">
        <f t="shared" si="60"/>
        <v/>
      </c>
      <c r="P517" s="174" t="str">
        <f t="shared" si="60"/>
        <v/>
      </c>
    </row>
    <row r="518" spans="1:16" ht="30" hidden="1">
      <c r="A518" s="22"/>
      <c r="B518" s="18"/>
      <c r="C518" s="135" t="s">
        <v>268</v>
      </c>
      <c r="D518" s="63" t="s">
        <v>6</v>
      </c>
    </row>
    <row r="519" spans="1:16" hidden="1">
      <c r="A519" s="21"/>
      <c r="B519" s="19"/>
      <c r="C519" s="60" t="s">
        <v>289</v>
      </c>
      <c r="D519" s="63" t="s">
        <v>6</v>
      </c>
    </row>
    <row r="520" spans="1:16" hidden="1">
      <c r="A520" s="21"/>
      <c r="B520" s="19"/>
      <c r="C520" s="60" t="s">
        <v>263</v>
      </c>
      <c r="D520" s="63" t="s">
        <v>6</v>
      </c>
    </row>
    <row r="521" spans="1:16" ht="75" hidden="1">
      <c r="A521" s="21"/>
      <c r="B521" s="19"/>
      <c r="C521" s="37" t="s">
        <v>38</v>
      </c>
      <c r="D521" s="63" t="s">
        <v>6</v>
      </c>
    </row>
    <row r="522" spans="1:16" ht="45">
      <c r="A522" s="21" t="s">
        <v>514</v>
      </c>
      <c r="B522" s="18" t="s">
        <v>608</v>
      </c>
      <c r="C522" s="164"/>
      <c r="D522" s="8" t="s">
        <v>567</v>
      </c>
      <c r="E522" s="174" t="str">
        <f t="shared" ref="E522:P522" si="61">IF($D522=E$9,"К","")</f>
        <v/>
      </c>
      <c r="F522" s="174" t="str">
        <f t="shared" si="61"/>
        <v/>
      </c>
      <c r="G522" s="174" t="str">
        <f t="shared" si="61"/>
        <v/>
      </c>
      <c r="H522" s="174" t="str">
        <f t="shared" si="61"/>
        <v>К</v>
      </c>
      <c r="I522" s="174" t="str">
        <f t="shared" si="61"/>
        <v/>
      </c>
      <c r="J522" s="174" t="str">
        <f t="shared" si="61"/>
        <v/>
      </c>
      <c r="K522" s="174" t="str">
        <f t="shared" si="61"/>
        <v/>
      </c>
      <c r="L522" s="174" t="str">
        <f t="shared" si="61"/>
        <v/>
      </c>
      <c r="M522" s="174" t="str">
        <f t="shared" si="61"/>
        <v/>
      </c>
      <c r="N522" s="174" t="str">
        <f t="shared" si="61"/>
        <v/>
      </c>
      <c r="O522" s="174" t="str">
        <f t="shared" si="61"/>
        <v/>
      </c>
      <c r="P522" s="174" t="str">
        <f t="shared" si="61"/>
        <v/>
      </c>
    </row>
    <row r="523" spans="1:16" ht="60" hidden="1">
      <c r="A523" s="21"/>
      <c r="B523" s="19"/>
      <c r="C523" s="139" t="s">
        <v>435</v>
      </c>
      <c r="D523" s="8" t="s">
        <v>5</v>
      </c>
    </row>
    <row r="524" spans="1:16" ht="30" hidden="1">
      <c r="A524" s="21"/>
      <c r="B524" s="19"/>
      <c r="C524" s="139" t="s">
        <v>406</v>
      </c>
      <c r="D524" s="8" t="s">
        <v>6</v>
      </c>
    </row>
    <row r="525" spans="1:16" hidden="1">
      <c r="A525" s="21"/>
      <c r="B525" s="19"/>
      <c r="C525" s="60" t="s">
        <v>24</v>
      </c>
      <c r="D525" s="8" t="s">
        <v>5</v>
      </c>
    </row>
    <row r="526" spans="1:16" hidden="1">
      <c r="A526" s="22"/>
      <c r="B526" s="18"/>
      <c r="C526" s="60" t="s">
        <v>25</v>
      </c>
      <c r="D526" s="8" t="s">
        <v>5</v>
      </c>
    </row>
    <row r="527" spans="1:16" hidden="1">
      <c r="A527" s="21"/>
      <c r="B527" s="19"/>
      <c r="C527" s="60" t="s">
        <v>26</v>
      </c>
      <c r="D527" s="8" t="s">
        <v>6</v>
      </c>
    </row>
    <row r="528" spans="1:16" hidden="1">
      <c r="A528" s="22"/>
      <c r="B528" s="18"/>
      <c r="C528" s="60" t="s">
        <v>264</v>
      </c>
      <c r="D528" s="8" t="s">
        <v>5</v>
      </c>
    </row>
    <row r="529" spans="1:16" ht="45">
      <c r="A529" s="21" t="s">
        <v>515</v>
      </c>
      <c r="B529" s="39" t="s">
        <v>609</v>
      </c>
      <c r="C529" s="164"/>
      <c r="D529" s="8" t="s">
        <v>564</v>
      </c>
      <c r="E529" s="174" t="str">
        <f t="shared" ref="E529:P529" si="62">IF($D529=E$9,"К","")</f>
        <v/>
      </c>
      <c r="F529" s="174" t="str">
        <f t="shared" si="62"/>
        <v/>
      </c>
      <c r="G529" s="174" t="str">
        <f t="shared" si="62"/>
        <v/>
      </c>
      <c r="H529" s="174" t="str">
        <f t="shared" si="62"/>
        <v/>
      </c>
      <c r="I529" s="174" t="str">
        <f t="shared" si="62"/>
        <v/>
      </c>
      <c r="J529" s="174" t="str">
        <f t="shared" si="62"/>
        <v/>
      </c>
      <c r="K529" s="174" t="str">
        <f t="shared" si="62"/>
        <v>К</v>
      </c>
      <c r="L529" s="174" t="str">
        <f t="shared" si="62"/>
        <v/>
      </c>
      <c r="M529" s="174" t="str">
        <f t="shared" si="62"/>
        <v/>
      </c>
      <c r="N529" s="174" t="str">
        <f t="shared" si="62"/>
        <v/>
      </c>
      <c r="O529" s="174" t="str">
        <f t="shared" si="62"/>
        <v/>
      </c>
      <c r="P529" s="174" t="str">
        <f t="shared" si="62"/>
        <v/>
      </c>
    </row>
    <row r="530" spans="1:16" ht="30" hidden="1">
      <c r="A530" s="22"/>
      <c r="B530" s="18"/>
      <c r="C530" s="135" t="s">
        <v>268</v>
      </c>
      <c r="D530" s="63" t="s">
        <v>6</v>
      </c>
    </row>
    <row r="531" spans="1:16" hidden="1">
      <c r="A531" s="21"/>
      <c r="B531" s="19"/>
      <c r="C531" s="60" t="s">
        <v>289</v>
      </c>
      <c r="D531" s="63" t="s">
        <v>6</v>
      </c>
    </row>
    <row r="532" spans="1:16" hidden="1">
      <c r="A532" s="21"/>
      <c r="B532" s="19"/>
      <c r="C532" s="60" t="s">
        <v>263</v>
      </c>
      <c r="D532" s="63" t="s">
        <v>6</v>
      </c>
    </row>
    <row r="533" spans="1:16" ht="60" hidden="1">
      <c r="A533" s="21"/>
      <c r="B533" s="19"/>
      <c r="C533" s="153" t="s">
        <v>452</v>
      </c>
      <c r="D533" s="8" t="s">
        <v>6</v>
      </c>
    </row>
    <row r="534" spans="1:16" ht="45">
      <c r="A534" s="21" t="s">
        <v>513</v>
      </c>
      <c r="B534" s="39" t="s">
        <v>609</v>
      </c>
      <c r="C534" s="164"/>
      <c r="D534" s="8" t="s">
        <v>564</v>
      </c>
      <c r="E534" s="174" t="str">
        <f t="shared" ref="E534:P534" si="63">IF($D534=E$9,"К","")</f>
        <v/>
      </c>
      <c r="F534" s="174" t="str">
        <f t="shared" si="63"/>
        <v/>
      </c>
      <c r="G534" s="174" t="str">
        <f t="shared" si="63"/>
        <v/>
      </c>
      <c r="H534" s="174" t="str">
        <f t="shared" si="63"/>
        <v/>
      </c>
      <c r="I534" s="174" t="str">
        <f t="shared" si="63"/>
        <v/>
      </c>
      <c r="J534" s="174" t="str">
        <f t="shared" si="63"/>
        <v/>
      </c>
      <c r="K534" s="174" t="str">
        <f t="shared" si="63"/>
        <v>К</v>
      </c>
      <c r="L534" s="174" t="str">
        <f t="shared" si="63"/>
        <v/>
      </c>
      <c r="M534" s="174" t="str">
        <f t="shared" si="63"/>
        <v/>
      </c>
      <c r="N534" s="174" t="str">
        <f t="shared" si="63"/>
        <v/>
      </c>
      <c r="O534" s="174" t="str">
        <f t="shared" si="63"/>
        <v/>
      </c>
      <c r="P534" s="174" t="str">
        <f t="shared" si="63"/>
        <v/>
      </c>
    </row>
    <row r="535" spans="1:16" ht="60" hidden="1">
      <c r="A535" s="21"/>
      <c r="B535" s="19"/>
      <c r="C535" s="139" t="s">
        <v>435</v>
      </c>
      <c r="D535" s="8" t="s">
        <v>5</v>
      </c>
    </row>
    <row r="536" spans="1:16" ht="30" hidden="1">
      <c r="A536" s="22"/>
      <c r="B536" s="18"/>
      <c r="C536" s="139" t="s">
        <v>406</v>
      </c>
      <c r="D536" s="8" t="s">
        <v>6</v>
      </c>
    </row>
    <row r="537" spans="1:16" hidden="1">
      <c r="A537" s="21"/>
      <c r="B537" s="19"/>
      <c r="C537" s="60" t="s">
        <v>24</v>
      </c>
      <c r="D537" s="8" t="s">
        <v>5</v>
      </c>
    </row>
    <row r="538" spans="1:16" hidden="1">
      <c r="A538" s="21"/>
      <c r="B538" s="18"/>
      <c r="C538" s="60" t="s">
        <v>25</v>
      </c>
      <c r="D538" s="8" t="s">
        <v>5</v>
      </c>
    </row>
    <row r="539" spans="1:16" hidden="1">
      <c r="A539" s="21"/>
      <c r="B539" s="19"/>
      <c r="C539" s="60" t="s">
        <v>464</v>
      </c>
      <c r="D539" s="8" t="s">
        <v>6</v>
      </c>
    </row>
    <row r="540" spans="1:16" hidden="1">
      <c r="A540" s="21"/>
      <c r="B540" s="19"/>
      <c r="C540" s="60" t="s">
        <v>47</v>
      </c>
      <c r="D540" s="8" t="s">
        <v>6</v>
      </c>
    </row>
    <row r="541" spans="1:16" hidden="1">
      <c r="A541" s="21"/>
      <c r="B541" s="19"/>
      <c r="C541" s="60" t="s">
        <v>264</v>
      </c>
      <c r="D541" s="8" t="s">
        <v>5</v>
      </c>
    </row>
    <row r="542" spans="1:16" ht="45">
      <c r="A542" s="21" t="s">
        <v>516</v>
      </c>
      <c r="B542" s="18" t="s">
        <v>610</v>
      </c>
      <c r="C542" s="164"/>
      <c r="D542" s="8" t="s">
        <v>565</v>
      </c>
      <c r="E542" s="174" t="str">
        <f t="shared" ref="E542:P542" si="64">IF($D542=E$9,"К","")</f>
        <v/>
      </c>
      <c r="F542" s="174" t="str">
        <f t="shared" si="64"/>
        <v/>
      </c>
      <c r="G542" s="174" t="str">
        <f t="shared" si="64"/>
        <v/>
      </c>
      <c r="H542" s="174" t="str">
        <f t="shared" si="64"/>
        <v/>
      </c>
      <c r="I542" s="174" t="str">
        <f t="shared" si="64"/>
        <v/>
      </c>
      <c r="J542" s="174" t="str">
        <f t="shared" si="64"/>
        <v/>
      </c>
      <c r="K542" s="174" t="str">
        <f t="shared" si="64"/>
        <v/>
      </c>
      <c r="L542" s="174" t="str">
        <f t="shared" si="64"/>
        <v>К</v>
      </c>
      <c r="M542" s="174" t="str">
        <f t="shared" si="64"/>
        <v/>
      </c>
      <c r="N542" s="174" t="str">
        <f t="shared" si="64"/>
        <v/>
      </c>
      <c r="O542" s="174" t="str">
        <f t="shared" si="64"/>
        <v/>
      </c>
      <c r="P542" s="174" t="str">
        <f t="shared" si="64"/>
        <v/>
      </c>
    </row>
    <row r="543" spans="1:16" ht="30" hidden="1">
      <c r="A543" s="21"/>
      <c r="B543" s="18"/>
      <c r="C543" s="135" t="s">
        <v>268</v>
      </c>
      <c r="D543" s="63" t="s">
        <v>6</v>
      </c>
    </row>
    <row r="544" spans="1:16" hidden="1">
      <c r="A544" s="21"/>
      <c r="B544" s="19"/>
      <c r="C544" s="60" t="s">
        <v>461</v>
      </c>
      <c r="D544" s="8" t="s">
        <v>6</v>
      </c>
    </row>
    <row r="545" spans="1:16" hidden="1">
      <c r="A545" s="21"/>
      <c r="B545" s="19"/>
      <c r="C545" s="60" t="s">
        <v>52</v>
      </c>
      <c r="D545" s="8" t="s">
        <v>6</v>
      </c>
    </row>
    <row r="546" spans="1:16" hidden="1">
      <c r="A546" s="21"/>
      <c r="B546" s="19"/>
      <c r="C546" s="60" t="s">
        <v>24</v>
      </c>
      <c r="D546" s="8" t="s">
        <v>5</v>
      </c>
    </row>
    <row r="547" spans="1:16" hidden="1">
      <c r="A547" s="22"/>
      <c r="B547" s="18"/>
      <c r="C547" s="60" t="s">
        <v>25</v>
      </c>
      <c r="D547" s="8" t="s">
        <v>5</v>
      </c>
    </row>
    <row r="548" spans="1:16" hidden="1">
      <c r="A548" s="21"/>
      <c r="B548" s="19"/>
      <c r="C548" s="60" t="s">
        <v>464</v>
      </c>
      <c r="D548" s="8" t="s">
        <v>6</v>
      </c>
    </row>
    <row r="549" spans="1:16" hidden="1">
      <c r="A549" s="21"/>
      <c r="B549" s="19"/>
      <c r="C549" s="60" t="s">
        <v>495</v>
      </c>
      <c r="D549" s="8" t="s">
        <v>6</v>
      </c>
    </row>
    <row r="550" spans="1:16" hidden="1">
      <c r="A550" s="21"/>
      <c r="B550" s="19"/>
      <c r="C550" s="60" t="s">
        <v>54</v>
      </c>
      <c r="D550" s="8" t="s">
        <v>6</v>
      </c>
    </row>
    <row r="551" spans="1:16" ht="45">
      <c r="A551" s="21" t="s">
        <v>517</v>
      </c>
      <c r="B551" s="18" t="s">
        <v>611</v>
      </c>
      <c r="C551" s="164"/>
      <c r="D551" s="8" t="s">
        <v>562</v>
      </c>
      <c r="E551" s="174" t="str">
        <f t="shared" ref="E551:P551" si="65">IF($D551=E$9,"К","")</f>
        <v/>
      </c>
      <c r="F551" s="174" t="str">
        <f t="shared" si="65"/>
        <v/>
      </c>
      <c r="G551" s="174" t="str">
        <f t="shared" si="65"/>
        <v/>
      </c>
      <c r="H551" s="174" t="str">
        <f t="shared" si="65"/>
        <v/>
      </c>
      <c r="I551" s="174" t="str">
        <f t="shared" si="65"/>
        <v>К</v>
      </c>
      <c r="J551" s="174" t="str">
        <f t="shared" si="65"/>
        <v/>
      </c>
      <c r="K551" s="174" t="str">
        <f t="shared" si="65"/>
        <v/>
      </c>
      <c r="L551" s="174" t="str">
        <f t="shared" si="65"/>
        <v/>
      </c>
      <c r="M551" s="174" t="str">
        <f t="shared" si="65"/>
        <v/>
      </c>
      <c r="N551" s="174" t="str">
        <f t="shared" si="65"/>
        <v/>
      </c>
      <c r="O551" s="174" t="str">
        <f t="shared" si="65"/>
        <v/>
      </c>
      <c r="P551" s="174" t="str">
        <f t="shared" si="65"/>
        <v/>
      </c>
    </row>
    <row r="552" spans="1:16" ht="30" hidden="1">
      <c r="A552" s="21"/>
      <c r="B552" s="19"/>
      <c r="C552" s="135" t="s">
        <v>268</v>
      </c>
      <c r="D552" s="63" t="s">
        <v>6</v>
      </c>
    </row>
    <row r="553" spans="1:16" hidden="1">
      <c r="A553" s="21"/>
      <c r="B553" s="19"/>
      <c r="C553" s="60" t="s">
        <v>289</v>
      </c>
      <c r="D553" s="63" t="s">
        <v>6</v>
      </c>
    </row>
    <row r="554" spans="1:16" hidden="1">
      <c r="A554" s="21"/>
      <c r="B554" s="19"/>
      <c r="C554" s="60" t="s">
        <v>263</v>
      </c>
      <c r="D554" s="63" t="s">
        <v>6</v>
      </c>
    </row>
    <row r="555" spans="1:16" ht="60" hidden="1">
      <c r="A555" s="21"/>
      <c r="B555" s="18"/>
      <c r="C555" s="153" t="s">
        <v>452</v>
      </c>
      <c r="D555" s="8" t="s">
        <v>6</v>
      </c>
    </row>
    <row r="556" spans="1:16" ht="45">
      <c r="A556" s="21" t="s">
        <v>518</v>
      </c>
      <c r="B556" s="18" t="s">
        <v>611</v>
      </c>
      <c r="C556" s="164"/>
      <c r="D556" s="8" t="s">
        <v>562</v>
      </c>
      <c r="E556" s="174" t="str">
        <f t="shared" ref="E556:P556" si="66">IF($D556=E$9,"К","")</f>
        <v/>
      </c>
      <c r="F556" s="174" t="str">
        <f t="shared" si="66"/>
        <v/>
      </c>
      <c r="G556" s="174" t="str">
        <f t="shared" si="66"/>
        <v/>
      </c>
      <c r="H556" s="174" t="str">
        <f t="shared" si="66"/>
        <v/>
      </c>
      <c r="I556" s="174" t="str">
        <f t="shared" si="66"/>
        <v>К</v>
      </c>
      <c r="J556" s="174" t="str">
        <f t="shared" si="66"/>
        <v/>
      </c>
      <c r="K556" s="174" t="str">
        <f t="shared" si="66"/>
        <v/>
      </c>
      <c r="L556" s="174" t="str">
        <f t="shared" si="66"/>
        <v/>
      </c>
      <c r="M556" s="174" t="str">
        <f t="shared" si="66"/>
        <v/>
      </c>
      <c r="N556" s="174" t="str">
        <f t="shared" si="66"/>
        <v/>
      </c>
      <c r="O556" s="174" t="str">
        <f t="shared" si="66"/>
        <v/>
      </c>
      <c r="P556" s="174" t="str">
        <f t="shared" si="66"/>
        <v/>
      </c>
    </row>
    <row r="557" spans="1:16" ht="60" hidden="1">
      <c r="A557" s="21"/>
      <c r="B557" s="19"/>
      <c r="C557" s="139" t="s">
        <v>435</v>
      </c>
      <c r="D557" s="8" t="s">
        <v>5</v>
      </c>
    </row>
    <row r="558" spans="1:16" ht="30" hidden="1">
      <c r="A558" s="22"/>
      <c r="B558" s="18"/>
      <c r="C558" s="139" t="s">
        <v>406</v>
      </c>
      <c r="D558" s="8" t="s">
        <v>6</v>
      </c>
    </row>
    <row r="559" spans="1:16" hidden="1">
      <c r="A559" s="21"/>
      <c r="B559" s="19"/>
      <c r="C559" s="60" t="s">
        <v>24</v>
      </c>
      <c r="D559" s="8" t="s">
        <v>5</v>
      </c>
    </row>
    <row r="560" spans="1:16" hidden="1">
      <c r="A560" s="21"/>
      <c r="B560" s="19"/>
      <c r="C560" s="60" t="s">
        <v>25</v>
      </c>
      <c r="D560" s="8" t="s">
        <v>5</v>
      </c>
    </row>
    <row r="561" spans="1:16" hidden="1">
      <c r="A561" s="21"/>
      <c r="B561" s="19"/>
      <c r="C561" s="60" t="s">
        <v>47</v>
      </c>
      <c r="D561" s="8" t="s">
        <v>6</v>
      </c>
    </row>
    <row r="562" spans="1:16" hidden="1">
      <c r="A562" s="21"/>
      <c r="B562" s="19"/>
      <c r="C562" s="60" t="s">
        <v>264</v>
      </c>
      <c r="D562" s="8" t="s">
        <v>5</v>
      </c>
    </row>
    <row r="563" spans="1:16" ht="60">
      <c r="A563" s="21" t="s">
        <v>519</v>
      </c>
      <c r="B563" s="18" t="s">
        <v>612</v>
      </c>
      <c r="C563" s="164"/>
      <c r="D563" s="8" t="s">
        <v>567</v>
      </c>
      <c r="E563" s="174" t="str">
        <f t="shared" ref="E563:P563" si="67">IF($D563=E$9,"К","")</f>
        <v/>
      </c>
      <c r="F563" s="174" t="str">
        <f t="shared" si="67"/>
        <v/>
      </c>
      <c r="G563" s="174" t="str">
        <f t="shared" si="67"/>
        <v/>
      </c>
      <c r="H563" s="174" t="str">
        <f t="shared" si="67"/>
        <v>К</v>
      </c>
      <c r="I563" s="174" t="str">
        <f t="shared" si="67"/>
        <v/>
      </c>
      <c r="J563" s="174" t="str">
        <f t="shared" si="67"/>
        <v/>
      </c>
      <c r="K563" s="174" t="str">
        <f t="shared" si="67"/>
        <v/>
      </c>
      <c r="L563" s="174" t="str">
        <f t="shared" si="67"/>
        <v/>
      </c>
      <c r="M563" s="174" t="str">
        <f t="shared" si="67"/>
        <v/>
      </c>
      <c r="N563" s="174" t="str">
        <f t="shared" si="67"/>
        <v/>
      </c>
      <c r="O563" s="174" t="str">
        <f t="shared" si="67"/>
        <v/>
      </c>
      <c r="P563" s="174" t="str">
        <f t="shared" si="67"/>
        <v/>
      </c>
    </row>
    <row r="564" spans="1:16" ht="30" hidden="1">
      <c r="A564" s="21"/>
      <c r="B564" s="19"/>
      <c r="C564" s="135" t="s">
        <v>268</v>
      </c>
      <c r="D564" s="63" t="s">
        <v>6</v>
      </c>
    </row>
    <row r="565" spans="1:16" hidden="1">
      <c r="A565" s="21"/>
      <c r="B565" s="19"/>
      <c r="C565" s="60" t="s">
        <v>289</v>
      </c>
      <c r="D565" s="63" t="s">
        <v>6</v>
      </c>
    </row>
    <row r="566" spans="1:16" hidden="1">
      <c r="A566" s="21"/>
      <c r="B566" s="19"/>
      <c r="C566" s="60" t="s">
        <v>263</v>
      </c>
      <c r="D566" s="63" t="s">
        <v>6</v>
      </c>
    </row>
    <row r="567" spans="1:16" ht="60" hidden="1">
      <c r="A567" s="21"/>
      <c r="B567" s="18"/>
      <c r="C567" s="153" t="s">
        <v>452</v>
      </c>
      <c r="D567" s="8" t="s">
        <v>6</v>
      </c>
    </row>
    <row r="568" spans="1:16" ht="60">
      <c r="A568" s="21" t="s">
        <v>520</v>
      </c>
      <c r="B568" s="18" t="s">
        <v>612</v>
      </c>
      <c r="C568" s="164"/>
      <c r="D568" s="8" t="s">
        <v>567</v>
      </c>
      <c r="E568" s="174" t="str">
        <f t="shared" ref="E568:P568" si="68">IF($D568=E$9,"К","")</f>
        <v/>
      </c>
      <c r="F568" s="174" t="str">
        <f t="shared" si="68"/>
        <v/>
      </c>
      <c r="G568" s="174" t="str">
        <f t="shared" si="68"/>
        <v/>
      </c>
      <c r="H568" s="174" t="str">
        <f t="shared" si="68"/>
        <v>К</v>
      </c>
      <c r="I568" s="174" t="str">
        <f t="shared" si="68"/>
        <v/>
      </c>
      <c r="J568" s="174" t="str">
        <f t="shared" si="68"/>
        <v/>
      </c>
      <c r="K568" s="174" t="str">
        <f t="shared" si="68"/>
        <v/>
      </c>
      <c r="L568" s="174" t="str">
        <f t="shared" si="68"/>
        <v/>
      </c>
      <c r="M568" s="174" t="str">
        <f t="shared" si="68"/>
        <v/>
      </c>
      <c r="N568" s="174" t="str">
        <f t="shared" si="68"/>
        <v/>
      </c>
      <c r="O568" s="174" t="str">
        <f t="shared" si="68"/>
        <v/>
      </c>
      <c r="P568" s="174" t="str">
        <f t="shared" si="68"/>
        <v/>
      </c>
    </row>
    <row r="569" spans="1:16" ht="60" hidden="1">
      <c r="A569" s="22"/>
      <c r="B569" s="18"/>
      <c r="C569" s="139" t="s">
        <v>435</v>
      </c>
      <c r="D569" s="41" t="s">
        <v>5</v>
      </c>
    </row>
    <row r="570" spans="1:16" ht="30" hidden="1">
      <c r="A570" s="21"/>
      <c r="B570" s="19"/>
      <c r="C570" s="139" t="s">
        <v>406</v>
      </c>
      <c r="D570" s="41" t="s">
        <v>6</v>
      </c>
    </row>
    <row r="571" spans="1:16" hidden="1">
      <c r="A571" s="21"/>
      <c r="B571" s="18"/>
      <c r="C571" s="55" t="s">
        <v>24</v>
      </c>
      <c r="D571" s="8" t="s">
        <v>5</v>
      </c>
    </row>
    <row r="572" spans="1:16" hidden="1">
      <c r="A572" s="21"/>
      <c r="B572" s="19"/>
      <c r="C572" s="55" t="s">
        <v>25</v>
      </c>
      <c r="D572" s="41" t="s">
        <v>5</v>
      </c>
    </row>
    <row r="573" spans="1:16" hidden="1">
      <c r="A573" s="21"/>
      <c r="B573" s="19"/>
      <c r="C573" s="55" t="s">
        <v>26</v>
      </c>
      <c r="D573" s="41" t="s">
        <v>6</v>
      </c>
    </row>
    <row r="574" spans="1:16" hidden="1">
      <c r="A574" s="21"/>
      <c r="B574" s="19"/>
      <c r="C574" s="60" t="s">
        <v>464</v>
      </c>
      <c r="D574" s="41" t="s">
        <v>6</v>
      </c>
    </row>
    <row r="575" spans="1:16" hidden="1">
      <c r="A575" s="21"/>
      <c r="B575" s="18"/>
      <c r="C575" s="60" t="s">
        <v>264</v>
      </c>
      <c r="D575" s="41" t="s">
        <v>5</v>
      </c>
    </row>
    <row r="576" spans="1:16" ht="45">
      <c r="A576" s="21" t="s">
        <v>521</v>
      </c>
      <c r="B576" s="18" t="s">
        <v>613</v>
      </c>
      <c r="C576" s="167"/>
      <c r="D576" s="8" t="s">
        <v>564</v>
      </c>
      <c r="E576" s="174" t="str">
        <f t="shared" ref="E576:P576" si="69">IF($D576=E$9,"К","")</f>
        <v/>
      </c>
      <c r="F576" s="174" t="str">
        <f t="shared" si="69"/>
        <v/>
      </c>
      <c r="G576" s="174" t="str">
        <f t="shared" si="69"/>
        <v/>
      </c>
      <c r="H576" s="174" t="str">
        <f t="shared" si="69"/>
        <v/>
      </c>
      <c r="I576" s="174" t="str">
        <f t="shared" si="69"/>
        <v/>
      </c>
      <c r="J576" s="174" t="str">
        <f t="shared" si="69"/>
        <v/>
      </c>
      <c r="K576" s="174" t="str">
        <f t="shared" si="69"/>
        <v>К</v>
      </c>
      <c r="L576" s="174" t="str">
        <f t="shared" si="69"/>
        <v/>
      </c>
      <c r="M576" s="174" t="str">
        <f t="shared" si="69"/>
        <v/>
      </c>
      <c r="N576" s="174" t="str">
        <f t="shared" si="69"/>
        <v/>
      </c>
      <c r="O576" s="174" t="str">
        <f t="shared" si="69"/>
        <v/>
      </c>
      <c r="P576" s="174" t="str">
        <f t="shared" si="69"/>
        <v/>
      </c>
    </row>
    <row r="577" spans="1:16" ht="30" hidden="1">
      <c r="A577" s="21"/>
      <c r="B577" s="18"/>
      <c r="C577" s="135" t="s">
        <v>268</v>
      </c>
      <c r="D577" s="63" t="s">
        <v>6</v>
      </c>
    </row>
    <row r="578" spans="1:16" hidden="1">
      <c r="A578" s="21"/>
      <c r="B578" s="19"/>
      <c r="C578" s="60" t="s">
        <v>289</v>
      </c>
      <c r="D578" s="63" t="s">
        <v>6</v>
      </c>
    </row>
    <row r="579" spans="1:16" hidden="1">
      <c r="A579" s="21"/>
      <c r="B579" s="18"/>
      <c r="C579" s="60" t="s">
        <v>263</v>
      </c>
      <c r="D579" s="63" t="s">
        <v>6</v>
      </c>
    </row>
    <row r="580" spans="1:16" ht="60" hidden="1">
      <c r="A580" s="22"/>
      <c r="B580" s="18"/>
      <c r="C580" s="153" t="s">
        <v>452</v>
      </c>
      <c r="D580" s="41" t="s">
        <v>6</v>
      </c>
    </row>
    <row r="581" spans="1:16" ht="45">
      <c r="A581" s="21" t="s">
        <v>522</v>
      </c>
      <c r="B581" s="18" t="s">
        <v>613</v>
      </c>
      <c r="C581" s="164"/>
      <c r="D581" s="17" t="s">
        <v>564</v>
      </c>
      <c r="E581" s="174" t="str">
        <f t="shared" ref="E581:P581" si="70">IF($D581=E$9,"К","")</f>
        <v/>
      </c>
      <c r="F581" s="174" t="str">
        <f t="shared" si="70"/>
        <v/>
      </c>
      <c r="G581" s="174" t="str">
        <f t="shared" si="70"/>
        <v/>
      </c>
      <c r="H581" s="174" t="str">
        <f t="shared" si="70"/>
        <v/>
      </c>
      <c r="I581" s="174" t="str">
        <f t="shared" si="70"/>
        <v/>
      </c>
      <c r="J581" s="174" t="str">
        <f t="shared" si="70"/>
        <v/>
      </c>
      <c r="K581" s="174" t="str">
        <f t="shared" si="70"/>
        <v>К</v>
      </c>
      <c r="L581" s="174" t="str">
        <f t="shared" si="70"/>
        <v/>
      </c>
      <c r="M581" s="174" t="str">
        <f t="shared" si="70"/>
        <v/>
      </c>
      <c r="N581" s="174" t="str">
        <f t="shared" si="70"/>
        <v/>
      </c>
      <c r="O581" s="174" t="str">
        <f t="shared" si="70"/>
        <v/>
      </c>
      <c r="P581" s="174" t="str">
        <f t="shared" si="70"/>
        <v/>
      </c>
    </row>
    <row r="582" spans="1:16" ht="60" hidden="1">
      <c r="A582" s="21"/>
      <c r="B582" s="19"/>
      <c r="C582" s="139" t="s">
        <v>435</v>
      </c>
      <c r="D582" s="41" t="s">
        <v>5</v>
      </c>
    </row>
    <row r="583" spans="1:16" ht="30" hidden="1">
      <c r="A583" s="21"/>
      <c r="B583" s="19"/>
      <c r="C583" s="139" t="s">
        <v>406</v>
      </c>
      <c r="D583" s="41" t="s">
        <v>6</v>
      </c>
    </row>
    <row r="584" spans="1:16" hidden="1">
      <c r="A584" s="21"/>
      <c r="B584" s="19"/>
      <c r="C584" s="55" t="s">
        <v>24</v>
      </c>
      <c r="D584" s="8" t="s">
        <v>5</v>
      </c>
    </row>
    <row r="585" spans="1:16" hidden="1">
      <c r="A585" s="21"/>
      <c r="B585" s="19"/>
      <c r="C585" s="55" t="s">
        <v>25</v>
      </c>
      <c r="D585" s="41" t="s">
        <v>5</v>
      </c>
    </row>
    <row r="586" spans="1:16" hidden="1">
      <c r="A586" s="21"/>
      <c r="B586" s="19"/>
      <c r="C586" s="60" t="s">
        <v>464</v>
      </c>
      <c r="D586" s="41" t="s">
        <v>6</v>
      </c>
    </row>
    <row r="587" spans="1:16" hidden="1">
      <c r="A587" s="21"/>
      <c r="B587" s="19"/>
      <c r="C587" s="60" t="s">
        <v>264</v>
      </c>
      <c r="D587" s="41" t="s">
        <v>5</v>
      </c>
    </row>
    <row r="588" spans="1:16" ht="45">
      <c r="A588" s="21" t="s">
        <v>523</v>
      </c>
      <c r="B588" s="18" t="s">
        <v>614</v>
      </c>
      <c r="C588" s="164"/>
      <c r="D588" s="17" t="s">
        <v>564</v>
      </c>
      <c r="E588" s="174" t="str">
        <f t="shared" ref="E588:P588" si="71">IF($D588=E$9,"К","")</f>
        <v/>
      </c>
      <c r="F588" s="174" t="str">
        <f t="shared" si="71"/>
        <v/>
      </c>
      <c r="G588" s="174" t="str">
        <f t="shared" si="71"/>
        <v/>
      </c>
      <c r="H588" s="174" t="str">
        <f t="shared" si="71"/>
        <v/>
      </c>
      <c r="I588" s="174" t="str">
        <f t="shared" si="71"/>
        <v/>
      </c>
      <c r="J588" s="174" t="str">
        <f t="shared" si="71"/>
        <v/>
      </c>
      <c r="K588" s="174" t="str">
        <f t="shared" si="71"/>
        <v>К</v>
      </c>
      <c r="L588" s="174" t="str">
        <f t="shared" si="71"/>
        <v/>
      </c>
      <c r="M588" s="174" t="str">
        <f t="shared" si="71"/>
        <v/>
      </c>
      <c r="N588" s="174" t="str">
        <f t="shared" si="71"/>
        <v/>
      </c>
      <c r="O588" s="174" t="str">
        <f t="shared" si="71"/>
        <v/>
      </c>
      <c r="P588" s="174" t="str">
        <f t="shared" si="71"/>
        <v/>
      </c>
    </row>
    <row r="589" spans="1:16" ht="30" hidden="1">
      <c r="A589" s="21"/>
      <c r="B589" s="19"/>
      <c r="C589" s="135" t="s">
        <v>268</v>
      </c>
      <c r="D589" s="63" t="s">
        <v>6</v>
      </c>
    </row>
    <row r="590" spans="1:16" hidden="1">
      <c r="A590" s="21"/>
      <c r="B590" s="19"/>
      <c r="C590" s="60" t="s">
        <v>461</v>
      </c>
      <c r="D590" s="41" t="s">
        <v>6</v>
      </c>
    </row>
    <row r="591" spans="1:16" hidden="1">
      <c r="A591" s="21"/>
      <c r="B591" s="19"/>
      <c r="C591" s="55" t="s">
        <v>52</v>
      </c>
      <c r="D591" s="41" t="s">
        <v>6</v>
      </c>
    </row>
    <row r="592" spans="1:16" hidden="1">
      <c r="A592" s="21"/>
      <c r="B592" s="19"/>
      <c r="C592" s="55" t="s">
        <v>24</v>
      </c>
      <c r="D592" s="8" t="s">
        <v>5</v>
      </c>
    </row>
    <row r="593" spans="1:16" hidden="1">
      <c r="A593" s="21"/>
      <c r="B593" s="19"/>
      <c r="C593" s="55" t="s">
        <v>25</v>
      </c>
      <c r="D593" s="41" t="s">
        <v>5</v>
      </c>
    </row>
    <row r="594" spans="1:16" hidden="1">
      <c r="A594" s="21"/>
      <c r="B594" s="19"/>
      <c r="C594" s="60" t="s">
        <v>464</v>
      </c>
      <c r="D594" s="41" t="s">
        <v>6</v>
      </c>
    </row>
    <row r="595" spans="1:16" hidden="1">
      <c r="A595" s="21"/>
      <c r="B595" s="19"/>
      <c r="C595" s="60" t="s">
        <v>495</v>
      </c>
      <c r="D595" s="41" t="s">
        <v>6</v>
      </c>
    </row>
    <row r="596" spans="1:16" hidden="1">
      <c r="A596" s="21"/>
      <c r="B596" s="19"/>
      <c r="C596" s="55" t="s">
        <v>54</v>
      </c>
      <c r="D596" s="41" t="s">
        <v>6</v>
      </c>
    </row>
    <row r="597" spans="1:16" ht="45">
      <c r="A597" s="21" t="s">
        <v>524</v>
      </c>
      <c r="B597" s="18" t="s">
        <v>615</v>
      </c>
      <c r="C597" s="164"/>
      <c r="D597" s="17" t="s">
        <v>563</v>
      </c>
      <c r="E597" s="174" t="str">
        <f t="shared" ref="E597:P597" si="72">IF($D597=E$9,"К","")</f>
        <v/>
      </c>
      <c r="F597" s="174" t="str">
        <f t="shared" si="72"/>
        <v/>
      </c>
      <c r="G597" s="174" t="str">
        <f t="shared" si="72"/>
        <v/>
      </c>
      <c r="H597" s="174" t="str">
        <f t="shared" si="72"/>
        <v/>
      </c>
      <c r="I597" s="174" t="str">
        <f t="shared" si="72"/>
        <v/>
      </c>
      <c r="J597" s="174" t="str">
        <f t="shared" si="72"/>
        <v>К</v>
      </c>
      <c r="K597" s="174" t="str">
        <f t="shared" si="72"/>
        <v/>
      </c>
      <c r="L597" s="174" t="str">
        <f t="shared" si="72"/>
        <v/>
      </c>
      <c r="M597" s="174" t="str">
        <f t="shared" si="72"/>
        <v/>
      </c>
      <c r="N597" s="174" t="str">
        <f t="shared" si="72"/>
        <v/>
      </c>
      <c r="O597" s="174" t="str">
        <f t="shared" si="72"/>
        <v/>
      </c>
      <c r="P597" s="174" t="str">
        <f t="shared" si="72"/>
        <v/>
      </c>
    </row>
    <row r="598" spans="1:16" ht="30" hidden="1">
      <c r="A598" s="21"/>
      <c r="B598" s="19"/>
      <c r="C598" s="135" t="s">
        <v>268</v>
      </c>
      <c r="D598" s="63" t="s">
        <v>6</v>
      </c>
    </row>
    <row r="599" spans="1:16" hidden="1">
      <c r="A599" s="21"/>
      <c r="B599" s="19"/>
      <c r="C599" s="60" t="s">
        <v>461</v>
      </c>
      <c r="D599" s="41" t="s">
        <v>6</v>
      </c>
    </row>
    <row r="600" spans="1:16" hidden="1">
      <c r="A600" s="21"/>
      <c r="B600" s="18"/>
      <c r="C600" s="55" t="s">
        <v>52</v>
      </c>
      <c r="D600" s="41" t="s">
        <v>6</v>
      </c>
    </row>
    <row r="601" spans="1:16" hidden="1">
      <c r="A601" s="21"/>
      <c r="B601" s="19"/>
      <c r="C601" s="55" t="s">
        <v>24</v>
      </c>
      <c r="D601" s="8" t="s">
        <v>5</v>
      </c>
    </row>
    <row r="602" spans="1:16" hidden="1">
      <c r="A602" s="21"/>
      <c r="B602" s="18"/>
      <c r="C602" s="55" t="s">
        <v>25</v>
      </c>
      <c r="D602" s="41" t="s">
        <v>5</v>
      </c>
    </row>
    <row r="603" spans="1:16" hidden="1">
      <c r="A603" s="21"/>
      <c r="B603" s="19"/>
      <c r="C603" s="60" t="s">
        <v>464</v>
      </c>
      <c r="D603" s="41" t="s">
        <v>6</v>
      </c>
    </row>
    <row r="604" spans="1:16" hidden="1">
      <c r="A604" s="21"/>
      <c r="B604" s="18"/>
      <c r="C604" s="60" t="s">
        <v>495</v>
      </c>
      <c r="D604" s="41" t="s">
        <v>6</v>
      </c>
    </row>
    <row r="605" spans="1:16" hidden="1">
      <c r="A605" s="21"/>
      <c r="B605" s="19"/>
      <c r="C605" s="55" t="s">
        <v>54</v>
      </c>
      <c r="D605" s="41" t="s">
        <v>6</v>
      </c>
    </row>
    <row r="606" spans="1:16" ht="60">
      <c r="A606" s="21" t="s">
        <v>525</v>
      </c>
      <c r="B606" s="18" t="s">
        <v>616</v>
      </c>
      <c r="C606" s="164"/>
      <c r="D606" s="17" t="s">
        <v>564</v>
      </c>
      <c r="E606" s="174" t="str">
        <f t="shared" ref="E606:P606" si="73">IF($D606=E$9,"К","")</f>
        <v/>
      </c>
      <c r="F606" s="174" t="str">
        <f t="shared" si="73"/>
        <v/>
      </c>
      <c r="G606" s="174" t="str">
        <f t="shared" si="73"/>
        <v/>
      </c>
      <c r="H606" s="174" t="str">
        <f t="shared" si="73"/>
        <v/>
      </c>
      <c r="I606" s="174" t="str">
        <f t="shared" si="73"/>
        <v/>
      </c>
      <c r="J606" s="174" t="str">
        <f t="shared" si="73"/>
        <v/>
      </c>
      <c r="K606" s="174" t="str">
        <f t="shared" si="73"/>
        <v>К</v>
      </c>
      <c r="L606" s="174" t="str">
        <f t="shared" si="73"/>
        <v/>
      </c>
      <c r="M606" s="174" t="str">
        <f t="shared" si="73"/>
        <v/>
      </c>
      <c r="N606" s="174" t="str">
        <f t="shared" si="73"/>
        <v/>
      </c>
      <c r="O606" s="174" t="str">
        <f t="shared" si="73"/>
        <v/>
      </c>
      <c r="P606" s="174" t="str">
        <f t="shared" si="73"/>
        <v/>
      </c>
    </row>
    <row r="607" spans="1:16" ht="30" hidden="1">
      <c r="A607" s="21"/>
      <c r="B607" s="19"/>
      <c r="C607" s="135" t="s">
        <v>268</v>
      </c>
      <c r="D607" s="63" t="s">
        <v>6</v>
      </c>
    </row>
    <row r="608" spans="1:16" hidden="1">
      <c r="A608" s="21"/>
      <c r="B608" s="19"/>
      <c r="C608" s="60" t="s">
        <v>461</v>
      </c>
      <c r="D608" s="41" t="s">
        <v>6</v>
      </c>
    </row>
    <row r="609" spans="1:16" hidden="1">
      <c r="A609" s="21"/>
      <c r="B609" s="19"/>
      <c r="C609" s="55" t="s">
        <v>52</v>
      </c>
      <c r="D609" s="41" t="s">
        <v>6</v>
      </c>
    </row>
    <row r="610" spans="1:16" hidden="1">
      <c r="A610" s="21"/>
      <c r="B610" s="19"/>
      <c r="C610" s="55" t="s">
        <v>24</v>
      </c>
      <c r="D610" s="8" t="s">
        <v>5</v>
      </c>
    </row>
    <row r="611" spans="1:16" hidden="1">
      <c r="A611" s="21"/>
      <c r="B611" s="19"/>
      <c r="C611" s="55" t="s">
        <v>25</v>
      </c>
      <c r="D611" s="41" t="s">
        <v>5</v>
      </c>
    </row>
    <row r="612" spans="1:16" hidden="1">
      <c r="A612" s="21"/>
      <c r="B612" s="19"/>
      <c r="C612" s="60" t="s">
        <v>464</v>
      </c>
      <c r="D612" s="41" t="s">
        <v>6</v>
      </c>
    </row>
    <row r="613" spans="1:16" hidden="1">
      <c r="A613" s="21"/>
      <c r="B613" s="19"/>
      <c r="C613" s="60" t="s">
        <v>495</v>
      </c>
      <c r="D613" s="41" t="s">
        <v>6</v>
      </c>
    </row>
    <row r="614" spans="1:16" hidden="1">
      <c r="A614" s="21"/>
      <c r="B614" s="19"/>
      <c r="C614" s="55" t="s">
        <v>54</v>
      </c>
      <c r="D614" s="41" t="s">
        <v>6</v>
      </c>
    </row>
    <row r="615" spans="1:16" ht="60">
      <c r="A615" s="21" t="s">
        <v>526</v>
      </c>
      <c r="B615" s="18" t="s">
        <v>617</v>
      </c>
      <c r="C615" s="164"/>
      <c r="D615" s="17" t="s">
        <v>563</v>
      </c>
      <c r="E615" s="174" t="str">
        <f t="shared" ref="E615:P615" si="74">IF($D615=E$9,"К","")</f>
        <v/>
      </c>
      <c r="F615" s="174" t="str">
        <f t="shared" si="74"/>
        <v/>
      </c>
      <c r="G615" s="174" t="str">
        <f t="shared" si="74"/>
        <v/>
      </c>
      <c r="H615" s="174" t="str">
        <f t="shared" si="74"/>
        <v/>
      </c>
      <c r="I615" s="174" t="str">
        <f t="shared" si="74"/>
        <v/>
      </c>
      <c r="J615" s="174" t="str">
        <f t="shared" si="74"/>
        <v>К</v>
      </c>
      <c r="K615" s="174" t="str">
        <f t="shared" si="74"/>
        <v/>
      </c>
      <c r="L615" s="174" t="str">
        <f t="shared" si="74"/>
        <v/>
      </c>
      <c r="M615" s="174" t="str">
        <f t="shared" si="74"/>
        <v/>
      </c>
      <c r="N615" s="174" t="str">
        <f t="shared" si="74"/>
        <v/>
      </c>
      <c r="O615" s="174" t="str">
        <f t="shared" si="74"/>
        <v/>
      </c>
      <c r="P615" s="174" t="str">
        <f t="shared" si="74"/>
        <v/>
      </c>
    </row>
    <row r="616" spans="1:16" ht="30" hidden="1">
      <c r="A616" s="21"/>
      <c r="B616" s="19"/>
      <c r="C616" s="135" t="s">
        <v>268</v>
      </c>
      <c r="D616" s="63" t="s">
        <v>6</v>
      </c>
    </row>
    <row r="617" spans="1:16" hidden="1">
      <c r="A617" s="21"/>
      <c r="B617" s="19"/>
      <c r="C617" s="60" t="s">
        <v>289</v>
      </c>
      <c r="D617" s="63" t="s">
        <v>6</v>
      </c>
    </row>
    <row r="618" spans="1:16" hidden="1">
      <c r="A618" s="21"/>
      <c r="B618" s="19"/>
      <c r="C618" s="60" t="s">
        <v>263</v>
      </c>
      <c r="D618" s="63" t="s">
        <v>6</v>
      </c>
    </row>
    <row r="619" spans="1:16" ht="75" hidden="1">
      <c r="A619" s="21"/>
      <c r="B619" s="19"/>
      <c r="C619" s="37" t="s">
        <v>38</v>
      </c>
      <c r="D619" s="63" t="s">
        <v>6</v>
      </c>
    </row>
    <row r="620" spans="1:16" ht="60">
      <c r="A620" s="21" t="s">
        <v>527</v>
      </c>
      <c r="B620" s="18" t="s">
        <v>617</v>
      </c>
      <c r="C620" s="164"/>
      <c r="D620" s="17" t="s">
        <v>563</v>
      </c>
      <c r="E620" s="174" t="str">
        <f t="shared" ref="E620:P620" si="75">IF($D620=E$9,"К","")</f>
        <v/>
      </c>
      <c r="F620" s="174" t="str">
        <f t="shared" si="75"/>
        <v/>
      </c>
      <c r="G620" s="174" t="str">
        <f t="shared" si="75"/>
        <v/>
      </c>
      <c r="H620" s="174" t="str">
        <f t="shared" si="75"/>
        <v/>
      </c>
      <c r="I620" s="174" t="str">
        <f t="shared" si="75"/>
        <v/>
      </c>
      <c r="J620" s="174" t="str">
        <f t="shared" si="75"/>
        <v>К</v>
      </c>
      <c r="K620" s="174" t="str">
        <f t="shared" si="75"/>
        <v/>
      </c>
      <c r="L620" s="174" t="str">
        <f t="shared" si="75"/>
        <v/>
      </c>
      <c r="M620" s="174" t="str">
        <f t="shared" si="75"/>
        <v/>
      </c>
      <c r="N620" s="174" t="str">
        <f t="shared" si="75"/>
        <v/>
      </c>
      <c r="O620" s="174" t="str">
        <f t="shared" si="75"/>
        <v/>
      </c>
      <c r="P620" s="174" t="str">
        <f t="shared" si="75"/>
        <v/>
      </c>
    </row>
    <row r="621" spans="1:16" ht="60" hidden="1">
      <c r="A621" s="21"/>
      <c r="B621" s="19"/>
      <c r="C621" s="139" t="s">
        <v>435</v>
      </c>
      <c r="D621" s="41" t="s">
        <v>5</v>
      </c>
    </row>
    <row r="622" spans="1:16" ht="30" hidden="1">
      <c r="A622" s="21"/>
      <c r="B622" s="19"/>
      <c r="C622" s="139" t="s">
        <v>406</v>
      </c>
      <c r="D622" s="41" t="s">
        <v>6</v>
      </c>
    </row>
    <row r="623" spans="1:16" hidden="1">
      <c r="A623" s="21"/>
      <c r="B623" s="19"/>
      <c r="C623" s="55" t="s">
        <v>24</v>
      </c>
      <c r="D623" s="8" t="s">
        <v>5</v>
      </c>
    </row>
    <row r="624" spans="1:16" hidden="1">
      <c r="A624" s="21"/>
      <c r="B624" s="19"/>
      <c r="C624" s="55" t="s">
        <v>25</v>
      </c>
      <c r="D624" s="41" t="s">
        <v>5</v>
      </c>
    </row>
    <row r="625" spans="1:16" hidden="1">
      <c r="A625" s="21"/>
      <c r="B625" s="19"/>
      <c r="C625" s="60" t="s">
        <v>464</v>
      </c>
      <c r="D625" s="41" t="s">
        <v>6</v>
      </c>
    </row>
    <row r="626" spans="1:16" hidden="1">
      <c r="A626" s="21"/>
      <c r="B626" s="19"/>
      <c r="C626" s="55" t="s">
        <v>47</v>
      </c>
      <c r="D626" s="41" t="s">
        <v>6</v>
      </c>
    </row>
    <row r="627" spans="1:16" hidden="1">
      <c r="A627" s="21"/>
      <c r="B627" s="19"/>
      <c r="C627" s="60" t="s">
        <v>264</v>
      </c>
      <c r="D627" s="41" t="s">
        <v>5</v>
      </c>
    </row>
    <row r="628" spans="1:16" ht="45">
      <c r="A628" s="21" t="s">
        <v>528</v>
      </c>
      <c r="B628" s="18" t="s">
        <v>618</v>
      </c>
      <c r="C628" s="164"/>
      <c r="D628" s="8" t="s">
        <v>564</v>
      </c>
      <c r="E628" s="174" t="str">
        <f t="shared" ref="E628:P628" si="76">IF($D628=E$9,"К","")</f>
        <v/>
      </c>
      <c r="F628" s="174" t="str">
        <f t="shared" si="76"/>
        <v/>
      </c>
      <c r="G628" s="174" t="str">
        <f t="shared" si="76"/>
        <v/>
      </c>
      <c r="H628" s="174" t="str">
        <f t="shared" si="76"/>
        <v/>
      </c>
      <c r="I628" s="174" t="str">
        <f t="shared" si="76"/>
        <v/>
      </c>
      <c r="J628" s="174" t="str">
        <f t="shared" si="76"/>
        <v/>
      </c>
      <c r="K628" s="174" t="str">
        <f t="shared" si="76"/>
        <v>К</v>
      </c>
      <c r="L628" s="174" t="str">
        <f t="shared" si="76"/>
        <v/>
      </c>
      <c r="M628" s="174" t="str">
        <f t="shared" si="76"/>
        <v/>
      </c>
      <c r="N628" s="174" t="str">
        <f t="shared" si="76"/>
        <v/>
      </c>
      <c r="O628" s="174" t="str">
        <f t="shared" si="76"/>
        <v/>
      </c>
      <c r="P628" s="174" t="str">
        <f t="shared" si="76"/>
        <v/>
      </c>
    </row>
    <row r="629" spans="1:16" ht="30" hidden="1">
      <c r="A629" s="21"/>
      <c r="B629" s="19"/>
      <c r="C629" s="135" t="s">
        <v>268</v>
      </c>
      <c r="D629" s="63" t="s">
        <v>6</v>
      </c>
    </row>
    <row r="630" spans="1:16" hidden="1">
      <c r="A630" s="21"/>
      <c r="B630" s="18"/>
      <c r="C630" s="60" t="s">
        <v>289</v>
      </c>
      <c r="D630" s="63" t="s">
        <v>6</v>
      </c>
    </row>
    <row r="631" spans="1:16" hidden="1">
      <c r="A631" s="21"/>
      <c r="B631" s="19"/>
      <c r="C631" s="55" t="s">
        <v>31</v>
      </c>
      <c r="D631" s="63" t="s">
        <v>6</v>
      </c>
    </row>
    <row r="632" spans="1:16" ht="60" hidden="1">
      <c r="A632" s="21"/>
      <c r="B632" s="19"/>
      <c r="C632" s="153" t="s">
        <v>452</v>
      </c>
      <c r="D632" s="41" t="s">
        <v>6</v>
      </c>
    </row>
    <row r="633" spans="1:16" ht="45">
      <c r="A633" s="21" t="s">
        <v>529</v>
      </c>
      <c r="B633" s="18" t="s">
        <v>618</v>
      </c>
      <c r="C633" s="164"/>
      <c r="D633" s="17" t="s">
        <v>564</v>
      </c>
      <c r="E633" s="174" t="str">
        <f t="shared" ref="E633:P633" si="77">IF($D633=E$9,"К","")</f>
        <v/>
      </c>
      <c r="F633" s="174" t="str">
        <f t="shared" si="77"/>
        <v/>
      </c>
      <c r="G633" s="174" t="str">
        <f t="shared" si="77"/>
        <v/>
      </c>
      <c r="H633" s="174" t="str">
        <f t="shared" si="77"/>
        <v/>
      </c>
      <c r="I633" s="174" t="str">
        <f t="shared" si="77"/>
        <v/>
      </c>
      <c r="J633" s="174" t="str">
        <f t="shared" si="77"/>
        <v/>
      </c>
      <c r="K633" s="174" t="str">
        <f t="shared" si="77"/>
        <v>К</v>
      </c>
      <c r="L633" s="174" t="str">
        <f t="shared" si="77"/>
        <v/>
      </c>
      <c r="M633" s="174" t="str">
        <f t="shared" si="77"/>
        <v/>
      </c>
      <c r="N633" s="174" t="str">
        <f t="shared" si="77"/>
        <v/>
      </c>
      <c r="O633" s="174" t="str">
        <f t="shared" si="77"/>
        <v/>
      </c>
      <c r="P633" s="174" t="str">
        <f t="shared" si="77"/>
        <v/>
      </c>
    </row>
    <row r="634" spans="1:16" ht="45" hidden="1">
      <c r="A634" s="21"/>
      <c r="B634" s="19"/>
      <c r="C634" s="153" t="s">
        <v>482</v>
      </c>
      <c r="D634" s="8" t="s">
        <v>5</v>
      </c>
    </row>
    <row r="635" spans="1:16" ht="30" hidden="1">
      <c r="A635" s="21"/>
      <c r="B635" s="19"/>
      <c r="C635" s="139" t="s">
        <v>406</v>
      </c>
      <c r="D635" s="41" t="s">
        <v>6</v>
      </c>
    </row>
    <row r="636" spans="1:16" hidden="1">
      <c r="A636" s="21"/>
      <c r="B636" s="19"/>
      <c r="C636" s="55" t="s">
        <v>24</v>
      </c>
      <c r="D636" s="8" t="s">
        <v>5</v>
      </c>
    </row>
    <row r="637" spans="1:16" hidden="1">
      <c r="A637" s="21"/>
      <c r="B637" s="19"/>
      <c r="C637" s="55" t="s">
        <v>25</v>
      </c>
      <c r="D637" s="41" t="s">
        <v>5</v>
      </c>
    </row>
    <row r="638" spans="1:16" hidden="1">
      <c r="A638" s="21"/>
      <c r="B638" s="19"/>
      <c r="C638" s="60" t="s">
        <v>264</v>
      </c>
      <c r="D638" s="41" t="s">
        <v>5</v>
      </c>
    </row>
    <row r="639" spans="1:16" ht="60">
      <c r="A639" s="21" t="s">
        <v>530</v>
      </c>
      <c r="B639" s="18" t="s">
        <v>619</v>
      </c>
      <c r="C639" s="167"/>
      <c r="D639" s="17" t="s">
        <v>562</v>
      </c>
      <c r="E639" s="174" t="str">
        <f t="shared" ref="E639:P639" si="78">IF($D639=E$9,"К","")</f>
        <v/>
      </c>
      <c r="F639" s="174" t="str">
        <f t="shared" si="78"/>
        <v/>
      </c>
      <c r="G639" s="174" t="str">
        <f t="shared" si="78"/>
        <v/>
      </c>
      <c r="H639" s="174" t="str">
        <f t="shared" si="78"/>
        <v/>
      </c>
      <c r="I639" s="174" t="str">
        <f t="shared" si="78"/>
        <v>К</v>
      </c>
      <c r="J639" s="174" t="str">
        <f t="shared" si="78"/>
        <v/>
      </c>
      <c r="K639" s="174" t="str">
        <f t="shared" si="78"/>
        <v/>
      </c>
      <c r="L639" s="174" t="str">
        <f t="shared" si="78"/>
        <v/>
      </c>
      <c r="M639" s="174" t="str">
        <f t="shared" si="78"/>
        <v/>
      </c>
      <c r="N639" s="174" t="str">
        <f t="shared" si="78"/>
        <v/>
      </c>
      <c r="O639" s="174" t="str">
        <f t="shared" si="78"/>
        <v/>
      </c>
      <c r="P639" s="174" t="str">
        <f t="shared" si="78"/>
        <v/>
      </c>
    </row>
    <row r="640" spans="1:16" ht="30" hidden="1">
      <c r="A640" s="21"/>
      <c r="B640" s="19"/>
      <c r="C640" s="135" t="s">
        <v>268</v>
      </c>
      <c r="D640" s="63" t="s">
        <v>6</v>
      </c>
    </row>
    <row r="641" spans="1:16" hidden="1">
      <c r="A641" s="21"/>
      <c r="B641" s="19"/>
      <c r="C641" s="60" t="s">
        <v>461</v>
      </c>
      <c r="D641" s="41" t="s">
        <v>6</v>
      </c>
    </row>
    <row r="642" spans="1:16" hidden="1">
      <c r="A642" s="21"/>
      <c r="B642" s="18"/>
      <c r="C642" s="55" t="s">
        <v>52</v>
      </c>
      <c r="D642" s="41" t="s">
        <v>6</v>
      </c>
    </row>
    <row r="643" spans="1:16" hidden="1">
      <c r="A643" s="21"/>
      <c r="B643" s="19"/>
      <c r="C643" s="55" t="s">
        <v>24</v>
      </c>
      <c r="D643" s="8" t="s">
        <v>5</v>
      </c>
    </row>
    <row r="644" spans="1:16" hidden="1">
      <c r="A644" s="21"/>
      <c r="B644" s="19"/>
      <c r="C644" s="55" t="s">
        <v>25</v>
      </c>
      <c r="D644" s="41" t="s">
        <v>5</v>
      </c>
    </row>
    <row r="645" spans="1:16" hidden="1">
      <c r="A645" s="21"/>
      <c r="B645" s="19"/>
      <c r="C645" s="60" t="s">
        <v>464</v>
      </c>
      <c r="D645" s="41" t="s">
        <v>6</v>
      </c>
    </row>
    <row r="646" spans="1:16" hidden="1">
      <c r="A646" s="21"/>
      <c r="B646" s="19"/>
      <c r="C646" s="60" t="s">
        <v>495</v>
      </c>
      <c r="D646" s="41" t="s">
        <v>6</v>
      </c>
    </row>
    <row r="647" spans="1:16" hidden="1">
      <c r="A647" s="21"/>
      <c r="B647" s="19"/>
      <c r="C647" s="55" t="s">
        <v>54</v>
      </c>
      <c r="D647" s="41" t="s">
        <v>6</v>
      </c>
    </row>
    <row r="648" spans="1:16" ht="45">
      <c r="A648" s="21" t="s">
        <v>531</v>
      </c>
      <c r="B648" s="18" t="s">
        <v>620</v>
      </c>
      <c r="C648" s="167"/>
      <c r="D648" s="8" t="s">
        <v>563</v>
      </c>
      <c r="E648" s="174" t="str">
        <f t="shared" ref="E648:P648" si="79">IF($D648=E$9,"К","")</f>
        <v/>
      </c>
      <c r="F648" s="174" t="str">
        <f t="shared" si="79"/>
        <v/>
      </c>
      <c r="G648" s="174" t="str">
        <f t="shared" si="79"/>
        <v/>
      </c>
      <c r="H648" s="174" t="str">
        <f t="shared" si="79"/>
        <v/>
      </c>
      <c r="I648" s="174" t="str">
        <f t="shared" si="79"/>
        <v/>
      </c>
      <c r="J648" s="174" t="str">
        <f t="shared" si="79"/>
        <v>К</v>
      </c>
      <c r="K648" s="174" t="str">
        <f t="shared" si="79"/>
        <v/>
      </c>
      <c r="L648" s="174" t="str">
        <f t="shared" si="79"/>
        <v/>
      </c>
      <c r="M648" s="174" t="str">
        <f t="shared" si="79"/>
        <v/>
      </c>
      <c r="N648" s="174" t="str">
        <f t="shared" si="79"/>
        <v/>
      </c>
      <c r="O648" s="174" t="str">
        <f t="shared" si="79"/>
        <v/>
      </c>
      <c r="P648" s="174" t="str">
        <f t="shared" si="79"/>
        <v/>
      </c>
    </row>
    <row r="649" spans="1:16" ht="30" hidden="1">
      <c r="A649" s="21"/>
      <c r="B649" s="19"/>
      <c r="C649" s="135" t="s">
        <v>268</v>
      </c>
      <c r="D649" s="63" t="s">
        <v>6</v>
      </c>
    </row>
    <row r="650" spans="1:16" hidden="1">
      <c r="A650" s="21"/>
      <c r="B650" s="19"/>
      <c r="C650" s="60" t="s">
        <v>461</v>
      </c>
      <c r="D650" s="41" t="s">
        <v>6</v>
      </c>
    </row>
    <row r="651" spans="1:16" hidden="1">
      <c r="A651" s="21"/>
      <c r="B651" s="19"/>
      <c r="C651" s="55" t="s">
        <v>52</v>
      </c>
      <c r="D651" s="41" t="s">
        <v>6</v>
      </c>
    </row>
    <row r="652" spans="1:16" hidden="1">
      <c r="A652" s="21"/>
      <c r="B652" s="18"/>
      <c r="C652" s="55" t="s">
        <v>24</v>
      </c>
      <c r="D652" s="8" t="s">
        <v>5</v>
      </c>
    </row>
    <row r="653" spans="1:16" hidden="1">
      <c r="A653" s="21"/>
      <c r="B653" s="19"/>
      <c r="C653" s="55" t="s">
        <v>25</v>
      </c>
      <c r="D653" s="41" t="s">
        <v>5</v>
      </c>
    </row>
    <row r="654" spans="1:16" hidden="1">
      <c r="A654" s="21"/>
      <c r="B654" s="18"/>
      <c r="C654" s="60" t="s">
        <v>464</v>
      </c>
      <c r="D654" s="41" t="s">
        <v>6</v>
      </c>
    </row>
    <row r="655" spans="1:16" hidden="1">
      <c r="A655" s="21"/>
      <c r="B655" s="19"/>
      <c r="C655" s="60" t="s">
        <v>495</v>
      </c>
      <c r="D655" s="41" t="s">
        <v>6</v>
      </c>
    </row>
    <row r="656" spans="1:16" hidden="1">
      <c r="A656" s="21"/>
      <c r="B656" s="19"/>
      <c r="C656" s="55" t="s">
        <v>54</v>
      </c>
      <c r="D656" s="41" t="s">
        <v>6</v>
      </c>
    </row>
    <row r="657" spans="1:16" ht="75">
      <c r="A657" s="21" t="s">
        <v>532</v>
      </c>
      <c r="B657" s="18" t="s">
        <v>621</v>
      </c>
      <c r="C657" s="164"/>
      <c r="D657" s="17" t="s">
        <v>565</v>
      </c>
      <c r="E657" s="174" t="str">
        <f t="shared" ref="E657:P657" si="80">IF($D657=E$9,"К","")</f>
        <v/>
      </c>
      <c r="F657" s="174" t="str">
        <f t="shared" si="80"/>
        <v/>
      </c>
      <c r="G657" s="174" t="str">
        <f t="shared" si="80"/>
        <v/>
      </c>
      <c r="H657" s="174" t="str">
        <f t="shared" si="80"/>
        <v/>
      </c>
      <c r="I657" s="174" t="str">
        <f t="shared" si="80"/>
        <v/>
      </c>
      <c r="J657" s="174" t="str">
        <f t="shared" si="80"/>
        <v/>
      </c>
      <c r="K657" s="174" t="str">
        <f t="shared" si="80"/>
        <v/>
      </c>
      <c r="L657" s="174" t="str">
        <f t="shared" si="80"/>
        <v>К</v>
      </c>
      <c r="M657" s="174" t="str">
        <f t="shared" si="80"/>
        <v/>
      </c>
      <c r="N657" s="174" t="str">
        <f t="shared" si="80"/>
        <v/>
      </c>
      <c r="O657" s="174" t="str">
        <f t="shared" si="80"/>
        <v/>
      </c>
      <c r="P657" s="174" t="str">
        <f t="shared" si="80"/>
        <v/>
      </c>
    </row>
    <row r="658" spans="1:16" ht="30" hidden="1">
      <c r="A658" s="21"/>
      <c r="B658" s="19"/>
      <c r="C658" s="135" t="s">
        <v>268</v>
      </c>
      <c r="D658" s="63" t="s">
        <v>6</v>
      </c>
    </row>
    <row r="659" spans="1:16" hidden="1">
      <c r="A659" s="21"/>
      <c r="B659" s="19"/>
      <c r="C659" s="60" t="s">
        <v>461</v>
      </c>
      <c r="D659" s="41" t="s">
        <v>6</v>
      </c>
    </row>
    <row r="660" spans="1:16" hidden="1">
      <c r="A660" s="21"/>
      <c r="B660" s="19"/>
      <c r="C660" s="55" t="s">
        <v>52</v>
      </c>
      <c r="D660" s="41" t="s">
        <v>6</v>
      </c>
    </row>
    <row r="661" spans="1:16" hidden="1">
      <c r="A661" s="21"/>
      <c r="B661" s="19"/>
      <c r="C661" s="55" t="s">
        <v>24</v>
      </c>
      <c r="D661" s="8" t="s">
        <v>5</v>
      </c>
    </row>
    <row r="662" spans="1:16" hidden="1">
      <c r="A662" s="21"/>
      <c r="B662" s="19"/>
      <c r="C662" s="55" t="s">
        <v>25</v>
      </c>
      <c r="D662" s="41" t="s">
        <v>5</v>
      </c>
    </row>
    <row r="663" spans="1:16" hidden="1">
      <c r="A663" s="21"/>
      <c r="B663" s="19"/>
      <c r="C663" s="60" t="s">
        <v>495</v>
      </c>
      <c r="D663" s="41" t="s">
        <v>6</v>
      </c>
    </row>
    <row r="664" spans="1:16" hidden="1">
      <c r="A664" s="21"/>
      <c r="B664" s="19"/>
      <c r="C664" s="55" t="s">
        <v>54</v>
      </c>
      <c r="D664" s="41" t="s">
        <v>6</v>
      </c>
    </row>
    <row r="665" spans="1:16" ht="45">
      <c r="A665" s="21" t="s">
        <v>533</v>
      </c>
      <c r="B665" s="18" t="s">
        <v>622</v>
      </c>
      <c r="C665" s="164"/>
      <c r="D665" s="17" t="s">
        <v>565</v>
      </c>
      <c r="E665" s="174" t="str">
        <f t="shared" ref="E665:P665" si="81">IF($D665=E$9,"К","")</f>
        <v/>
      </c>
      <c r="F665" s="174" t="str">
        <f t="shared" si="81"/>
        <v/>
      </c>
      <c r="G665" s="174" t="str">
        <f t="shared" si="81"/>
        <v/>
      </c>
      <c r="H665" s="174" t="str">
        <f t="shared" si="81"/>
        <v/>
      </c>
      <c r="I665" s="174" t="str">
        <f t="shared" si="81"/>
        <v/>
      </c>
      <c r="J665" s="174" t="str">
        <f t="shared" si="81"/>
        <v/>
      </c>
      <c r="K665" s="174" t="str">
        <f t="shared" si="81"/>
        <v/>
      </c>
      <c r="L665" s="174" t="str">
        <f t="shared" si="81"/>
        <v>К</v>
      </c>
      <c r="M665" s="174" t="str">
        <f t="shared" si="81"/>
        <v/>
      </c>
      <c r="N665" s="174" t="str">
        <f t="shared" si="81"/>
        <v/>
      </c>
      <c r="O665" s="174" t="str">
        <f t="shared" si="81"/>
        <v/>
      </c>
      <c r="P665" s="174" t="str">
        <f t="shared" si="81"/>
        <v/>
      </c>
    </row>
    <row r="666" spans="1:16" ht="30" hidden="1">
      <c r="A666" s="21"/>
      <c r="B666" s="19"/>
      <c r="C666" s="135" t="s">
        <v>268</v>
      </c>
      <c r="D666" s="63" t="s">
        <v>6</v>
      </c>
    </row>
    <row r="667" spans="1:16" hidden="1">
      <c r="A667" s="21"/>
      <c r="B667" s="19"/>
      <c r="C667" s="60" t="s">
        <v>461</v>
      </c>
      <c r="D667" s="41" t="s">
        <v>6</v>
      </c>
    </row>
    <row r="668" spans="1:16" hidden="1">
      <c r="A668" s="21"/>
      <c r="B668" s="19"/>
      <c r="C668" s="55" t="s">
        <v>52</v>
      </c>
      <c r="D668" s="41" t="s">
        <v>6</v>
      </c>
    </row>
    <row r="669" spans="1:16" hidden="1">
      <c r="A669" s="21"/>
      <c r="B669" s="19"/>
      <c r="C669" s="55" t="s">
        <v>24</v>
      </c>
      <c r="D669" s="8" t="s">
        <v>5</v>
      </c>
    </row>
    <row r="670" spans="1:16" hidden="1">
      <c r="A670" s="21"/>
      <c r="B670" s="19"/>
      <c r="C670" s="55" t="s">
        <v>25</v>
      </c>
      <c r="D670" s="41" t="s">
        <v>5</v>
      </c>
    </row>
    <row r="671" spans="1:16" hidden="1">
      <c r="A671" s="21"/>
      <c r="B671" s="19"/>
      <c r="C671" s="60" t="s">
        <v>464</v>
      </c>
      <c r="D671" s="41" t="s">
        <v>6</v>
      </c>
    </row>
    <row r="672" spans="1:16" hidden="1">
      <c r="A672" s="21"/>
      <c r="B672" s="19"/>
      <c r="C672" s="60" t="s">
        <v>495</v>
      </c>
      <c r="D672" s="41" t="s">
        <v>6</v>
      </c>
    </row>
    <row r="673" spans="1:16" hidden="1">
      <c r="A673" s="21"/>
      <c r="B673" s="19"/>
      <c r="C673" s="55" t="s">
        <v>54</v>
      </c>
      <c r="D673" s="41" t="s">
        <v>6</v>
      </c>
    </row>
    <row r="674" spans="1:16" ht="45">
      <c r="A674" s="21" t="s">
        <v>534</v>
      </c>
      <c r="B674" s="18" t="s">
        <v>623</v>
      </c>
      <c r="C674" s="164"/>
      <c r="D674" s="17" t="s">
        <v>564</v>
      </c>
      <c r="E674" s="174" t="str">
        <f t="shared" ref="E674:P674" si="82">IF($D674=E$9,"К","")</f>
        <v/>
      </c>
      <c r="F674" s="174" t="str">
        <f t="shared" si="82"/>
        <v/>
      </c>
      <c r="G674" s="174" t="str">
        <f t="shared" si="82"/>
        <v/>
      </c>
      <c r="H674" s="174" t="str">
        <f t="shared" si="82"/>
        <v/>
      </c>
      <c r="I674" s="174" t="str">
        <f t="shared" si="82"/>
        <v/>
      </c>
      <c r="J674" s="174" t="str">
        <f t="shared" si="82"/>
        <v/>
      </c>
      <c r="K674" s="174" t="str">
        <f t="shared" si="82"/>
        <v>К</v>
      </c>
      <c r="L674" s="174" t="str">
        <f t="shared" si="82"/>
        <v/>
      </c>
      <c r="M674" s="174" t="str">
        <f t="shared" si="82"/>
        <v/>
      </c>
      <c r="N674" s="174" t="str">
        <f t="shared" si="82"/>
        <v/>
      </c>
      <c r="O674" s="174" t="str">
        <f t="shared" si="82"/>
        <v/>
      </c>
      <c r="P674" s="174" t="str">
        <f t="shared" si="82"/>
        <v/>
      </c>
    </row>
    <row r="675" spans="1:16" hidden="1">
      <c r="A675" s="21"/>
      <c r="B675" s="19"/>
      <c r="C675" s="60" t="s">
        <v>294</v>
      </c>
      <c r="D675" s="63" t="s">
        <v>6</v>
      </c>
    </row>
    <row r="676" spans="1:16" hidden="1">
      <c r="A676" s="21"/>
      <c r="B676" s="18"/>
      <c r="C676" s="55" t="s">
        <v>131</v>
      </c>
      <c r="D676" s="41" t="s">
        <v>6</v>
      </c>
    </row>
    <row r="677" spans="1:16" hidden="1">
      <c r="A677" s="21"/>
      <c r="B677" s="19"/>
      <c r="C677" s="55" t="s">
        <v>95</v>
      </c>
      <c r="D677" s="41" t="s">
        <v>6</v>
      </c>
    </row>
    <row r="678" spans="1:16" hidden="1">
      <c r="A678" s="21"/>
      <c r="B678" s="18"/>
      <c r="C678" s="55" t="s">
        <v>24</v>
      </c>
      <c r="D678" s="8" t="s">
        <v>5</v>
      </c>
    </row>
    <row r="679" spans="1:16" hidden="1">
      <c r="A679" s="21"/>
      <c r="B679" s="19"/>
      <c r="C679" s="55" t="s">
        <v>25</v>
      </c>
      <c r="D679" s="41" t="s">
        <v>5</v>
      </c>
    </row>
    <row r="680" spans="1:16" hidden="1">
      <c r="A680" s="21"/>
      <c r="B680" s="19"/>
      <c r="C680" s="55" t="s">
        <v>496</v>
      </c>
      <c r="D680" s="41" t="s">
        <v>6</v>
      </c>
    </row>
    <row r="681" spans="1:16" hidden="1">
      <c r="A681" s="21"/>
      <c r="B681" s="19"/>
      <c r="C681" s="55" t="s">
        <v>54</v>
      </c>
      <c r="D681" s="41" t="s">
        <v>6</v>
      </c>
    </row>
    <row r="682" spans="1:16" ht="45">
      <c r="A682" s="21" t="s">
        <v>535</v>
      </c>
      <c r="B682" s="18" t="s">
        <v>624</v>
      </c>
      <c r="C682" s="164"/>
      <c r="D682" s="8" t="s">
        <v>563</v>
      </c>
      <c r="E682" s="174" t="str">
        <f t="shared" ref="E682:P682" si="83">IF($D682=E$9,"К","")</f>
        <v/>
      </c>
      <c r="F682" s="174" t="str">
        <f t="shared" si="83"/>
        <v/>
      </c>
      <c r="G682" s="174" t="str">
        <f t="shared" si="83"/>
        <v/>
      </c>
      <c r="H682" s="174" t="str">
        <f t="shared" si="83"/>
        <v/>
      </c>
      <c r="I682" s="174" t="str">
        <f t="shared" si="83"/>
        <v/>
      </c>
      <c r="J682" s="174" t="str">
        <f t="shared" si="83"/>
        <v>К</v>
      </c>
      <c r="K682" s="174" t="str">
        <f t="shared" si="83"/>
        <v/>
      </c>
      <c r="L682" s="174" t="str">
        <f t="shared" si="83"/>
        <v/>
      </c>
      <c r="M682" s="174" t="str">
        <f t="shared" si="83"/>
        <v/>
      </c>
      <c r="N682" s="174" t="str">
        <f t="shared" si="83"/>
        <v/>
      </c>
      <c r="O682" s="174" t="str">
        <f t="shared" si="83"/>
        <v/>
      </c>
      <c r="P682" s="174" t="str">
        <f t="shared" si="83"/>
        <v/>
      </c>
    </row>
    <row r="683" spans="1:16" hidden="1">
      <c r="A683" s="21"/>
      <c r="B683" s="19"/>
      <c r="C683" s="60" t="s">
        <v>294</v>
      </c>
      <c r="D683" s="63" t="s">
        <v>6</v>
      </c>
    </row>
    <row r="684" spans="1:16" hidden="1">
      <c r="A684" s="21"/>
      <c r="B684" s="19"/>
      <c r="C684" s="55" t="s">
        <v>131</v>
      </c>
      <c r="D684" s="41" t="s">
        <v>6</v>
      </c>
    </row>
    <row r="685" spans="1:16" hidden="1">
      <c r="A685" s="21"/>
      <c r="B685" s="19"/>
      <c r="C685" s="55" t="s">
        <v>95</v>
      </c>
      <c r="D685" s="41" t="s">
        <v>6</v>
      </c>
    </row>
    <row r="686" spans="1:16" hidden="1">
      <c r="A686" s="21"/>
      <c r="B686" s="19"/>
      <c r="C686" s="55" t="s">
        <v>24</v>
      </c>
      <c r="D686" s="8" t="s">
        <v>5</v>
      </c>
    </row>
    <row r="687" spans="1:16" hidden="1">
      <c r="A687" s="21"/>
      <c r="B687" s="19"/>
      <c r="C687" s="55" t="s">
        <v>25</v>
      </c>
      <c r="D687" s="41" t="s">
        <v>5</v>
      </c>
    </row>
    <row r="688" spans="1:16" hidden="1">
      <c r="A688" s="21"/>
      <c r="B688" s="19"/>
      <c r="C688" s="60" t="s">
        <v>464</v>
      </c>
      <c r="D688" s="41" t="s">
        <v>6</v>
      </c>
    </row>
    <row r="689" spans="1:16" hidden="1">
      <c r="A689" s="21"/>
      <c r="B689" s="19"/>
      <c r="C689" s="55" t="s">
        <v>492</v>
      </c>
      <c r="D689" s="41" t="s">
        <v>6</v>
      </c>
    </row>
    <row r="690" spans="1:16" ht="45">
      <c r="A690" s="21" t="s">
        <v>536</v>
      </c>
      <c r="B690" s="18" t="s">
        <v>625</v>
      </c>
      <c r="C690" s="171"/>
      <c r="D690" s="8" t="s">
        <v>565</v>
      </c>
      <c r="E690" s="174" t="str">
        <f t="shared" ref="E690:P690" si="84">IF($D690=E$9,"К","")</f>
        <v/>
      </c>
      <c r="F690" s="174" t="str">
        <f t="shared" si="84"/>
        <v/>
      </c>
      <c r="G690" s="174" t="str">
        <f t="shared" si="84"/>
        <v/>
      </c>
      <c r="H690" s="174" t="str">
        <f t="shared" si="84"/>
        <v/>
      </c>
      <c r="I690" s="174" t="str">
        <f t="shared" si="84"/>
        <v/>
      </c>
      <c r="J690" s="174" t="str">
        <f t="shared" si="84"/>
        <v/>
      </c>
      <c r="K690" s="174" t="str">
        <f t="shared" si="84"/>
        <v/>
      </c>
      <c r="L690" s="174" t="str">
        <f t="shared" si="84"/>
        <v>К</v>
      </c>
      <c r="M690" s="174" t="str">
        <f t="shared" si="84"/>
        <v/>
      </c>
      <c r="N690" s="174" t="str">
        <f t="shared" si="84"/>
        <v/>
      </c>
      <c r="O690" s="174" t="str">
        <f t="shared" si="84"/>
        <v/>
      </c>
      <c r="P690" s="174" t="str">
        <f t="shared" si="84"/>
        <v/>
      </c>
    </row>
    <row r="691" spans="1:16" hidden="1">
      <c r="A691" s="21"/>
      <c r="B691" s="19"/>
      <c r="C691" s="60" t="s">
        <v>294</v>
      </c>
      <c r="D691" s="63" t="s">
        <v>6</v>
      </c>
    </row>
    <row r="692" spans="1:16" hidden="1">
      <c r="A692" s="21"/>
      <c r="B692" s="19"/>
      <c r="C692" s="55" t="s">
        <v>131</v>
      </c>
      <c r="D692" s="41" t="s">
        <v>6</v>
      </c>
    </row>
    <row r="693" spans="1:16" hidden="1">
      <c r="A693" s="21"/>
      <c r="B693" s="19"/>
      <c r="C693" s="55" t="s">
        <v>95</v>
      </c>
      <c r="D693" s="41" t="s">
        <v>6</v>
      </c>
    </row>
    <row r="694" spans="1:16" hidden="1">
      <c r="A694" s="21"/>
      <c r="B694" s="19"/>
      <c r="C694" s="55" t="s">
        <v>24</v>
      </c>
      <c r="D694" s="8" t="s">
        <v>5</v>
      </c>
    </row>
    <row r="695" spans="1:16" hidden="1">
      <c r="A695" s="21"/>
      <c r="B695" s="19"/>
      <c r="C695" s="55" t="s">
        <v>25</v>
      </c>
      <c r="D695" s="41" t="s">
        <v>5</v>
      </c>
    </row>
    <row r="696" spans="1:16" hidden="1">
      <c r="A696" s="21"/>
      <c r="B696" s="19"/>
      <c r="C696" s="60" t="s">
        <v>464</v>
      </c>
      <c r="D696" s="41" t="s">
        <v>6</v>
      </c>
    </row>
    <row r="697" spans="1:16" hidden="1">
      <c r="A697" s="21"/>
      <c r="B697" s="19"/>
      <c r="C697" s="55" t="s">
        <v>496</v>
      </c>
      <c r="D697" s="41" t="s">
        <v>6</v>
      </c>
    </row>
    <row r="698" spans="1:16" hidden="1">
      <c r="A698" s="21"/>
      <c r="B698" s="19"/>
      <c r="C698" s="55" t="s">
        <v>104</v>
      </c>
      <c r="D698" s="41" t="s">
        <v>6</v>
      </c>
    </row>
    <row r="699" spans="1:16" hidden="1">
      <c r="A699" s="21"/>
      <c r="B699" s="19"/>
      <c r="C699" s="55" t="s">
        <v>105</v>
      </c>
      <c r="D699" s="41" t="s">
        <v>6</v>
      </c>
    </row>
    <row r="700" spans="1:16" hidden="1">
      <c r="A700" s="21"/>
      <c r="B700" s="19"/>
      <c r="C700" s="55" t="s">
        <v>493</v>
      </c>
      <c r="D700" s="41" t="s">
        <v>6</v>
      </c>
    </row>
    <row r="701" spans="1:16" hidden="1">
      <c r="A701" s="21"/>
      <c r="B701" s="19"/>
      <c r="C701" s="55" t="s">
        <v>462</v>
      </c>
      <c r="D701" s="41" t="s">
        <v>6</v>
      </c>
    </row>
    <row r="702" spans="1:16" hidden="1">
      <c r="A702" s="21"/>
      <c r="B702" s="19"/>
      <c r="C702" s="55" t="s">
        <v>107</v>
      </c>
      <c r="D702" s="41" t="s">
        <v>6</v>
      </c>
    </row>
    <row r="703" spans="1:16" hidden="1">
      <c r="A703" s="21"/>
      <c r="B703" s="19"/>
      <c r="C703" s="55" t="s">
        <v>108</v>
      </c>
      <c r="D703" s="41" t="s">
        <v>6</v>
      </c>
    </row>
    <row r="704" spans="1:16" hidden="1">
      <c r="A704" s="21"/>
      <c r="B704" s="19"/>
      <c r="C704" s="55" t="s">
        <v>54</v>
      </c>
      <c r="D704" s="41" t="s">
        <v>6</v>
      </c>
    </row>
    <row r="705" spans="1:16" ht="45">
      <c r="A705" s="21" t="s">
        <v>537</v>
      </c>
      <c r="B705" s="18" t="s">
        <v>626</v>
      </c>
      <c r="C705" s="164"/>
      <c r="D705" s="8" t="s">
        <v>562</v>
      </c>
      <c r="E705" s="174" t="str">
        <f t="shared" ref="E705:P705" si="85">IF($D705=E$9,"К","")</f>
        <v/>
      </c>
      <c r="F705" s="174" t="str">
        <f t="shared" si="85"/>
        <v/>
      </c>
      <c r="G705" s="174" t="str">
        <f t="shared" si="85"/>
        <v/>
      </c>
      <c r="H705" s="174" t="str">
        <f t="shared" si="85"/>
        <v/>
      </c>
      <c r="I705" s="174" t="str">
        <f t="shared" si="85"/>
        <v>К</v>
      </c>
      <c r="J705" s="174" t="str">
        <f t="shared" si="85"/>
        <v/>
      </c>
      <c r="K705" s="174" t="str">
        <f t="shared" si="85"/>
        <v/>
      </c>
      <c r="L705" s="174" t="str">
        <f t="shared" si="85"/>
        <v/>
      </c>
      <c r="M705" s="174" t="str">
        <f t="shared" si="85"/>
        <v/>
      </c>
      <c r="N705" s="174" t="str">
        <f t="shared" si="85"/>
        <v/>
      </c>
      <c r="O705" s="174" t="str">
        <f t="shared" si="85"/>
        <v/>
      </c>
      <c r="P705" s="174" t="str">
        <f t="shared" si="85"/>
        <v/>
      </c>
    </row>
    <row r="706" spans="1:16" hidden="1">
      <c r="A706" s="21"/>
      <c r="B706" s="19"/>
      <c r="C706" s="60" t="s">
        <v>294</v>
      </c>
      <c r="D706" s="63" t="s">
        <v>6</v>
      </c>
    </row>
    <row r="707" spans="1:16" hidden="1">
      <c r="A707" s="21"/>
      <c r="B707" s="19"/>
      <c r="C707" s="60" t="s">
        <v>464</v>
      </c>
      <c r="D707" s="41" t="s">
        <v>6</v>
      </c>
    </row>
    <row r="708" spans="1:16" ht="45">
      <c r="A708" s="21" t="s">
        <v>538</v>
      </c>
      <c r="B708" s="18" t="s">
        <v>627</v>
      </c>
      <c r="C708" s="164"/>
      <c r="D708" s="8" t="s">
        <v>568</v>
      </c>
      <c r="E708" s="174" t="str">
        <f t="shared" ref="E708:P708" si="86">IF($D708=E$9,"К","")</f>
        <v/>
      </c>
      <c r="F708" s="174" t="str">
        <f t="shared" si="86"/>
        <v/>
      </c>
      <c r="G708" s="174" t="str">
        <f t="shared" si="86"/>
        <v/>
      </c>
      <c r="H708" s="174" t="str">
        <f t="shared" si="86"/>
        <v/>
      </c>
      <c r="I708" s="174" t="str">
        <f t="shared" si="86"/>
        <v/>
      </c>
      <c r="J708" s="174" t="str">
        <f t="shared" si="86"/>
        <v/>
      </c>
      <c r="K708" s="174" t="str">
        <f t="shared" si="86"/>
        <v/>
      </c>
      <c r="L708" s="174" t="str">
        <f t="shared" si="86"/>
        <v/>
      </c>
      <c r="M708" s="174" t="str">
        <f t="shared" si="86"/>
        <v/>
      </c>
      <c r="N708" s="174" t="str">
        <f t="shared" si="86"/>
        <v/>
      </c>
      <c r="O708" s="174" t="str">
        <f t="shared" si="86"/>
        <v/>
      </c>
      <c r="P708" s="174" t="str">
        <f t="shared" si="86"/>
        <v/>
      </c>
    </row>
    <row r="709" spans="1:16" hidden="1">
      <c r="A709" s="21"/>
      <c r="B709" s="19"/>
      <c r="C709" s="60" t="s">
        <v>294</v>
      </c>
      <c r="D709" s="63" t="s">
        <v>6</v>
      </c>
    </row>
    <row r="710" spans="1:16" hidden="1">
      <c r="A710" s="21"/>
      <c r="B710" s="19"/>
      <c r="C710" s="55" t="s">
        <v>131</v>
      </c>
      <c r="D710" s="41" t="s">
        <v>6</v>
      </c>
    </row>
    <row r="711" spans="1:16" hidden="1">
      <c r="A711" s="21"/>
      <c r="B711" s="19"/>
      <c r="C711" s="55" t="s">
        <v>95</v>
      </c>
      <c r="D711" s="41" t="s">
        <v>6</v>
      </c>
    </row>
    <row r="712" spans="1:16" hidden="1">
      <c r="A712" s="21"/>
      <c r="B712" s="19"/>
      <c r="C712" s="55" t="s">
        <v>24</v>
      </c>
      <c r="D712" s="8" t="s">
        <v>5</v>
      </c>
    </row>
    <row r="713" spans="1:16" hidden="1">
      <c r="A713" s="21"/>
      <c r="B713" s="19"/>
      <c r="C713" s="55" t="s">
        <v>25</v>
      </c>
      <c r="D713" s="41" t="s">
        <v>5</v>
      </c>
    </row>
    <row r="714" spans="1:16" hidden="1">
      <c r="A714" s="21"/>
      <c r="B714" s="19"/>
      <c r="C714" s="55" t="s">
        <v>496</v>
      </c>
      <c r="D714" s="41" t="s">
        <v>6</v>
      </c>
    </row>
    <row r="715" spans="1:16" hidden="1">
      <c r="A715" s="21"/>
      <c r="B715" s="19"/>
      <c r="C715" s="55" t="s">
        <v>485</v>
      </c>
      <c r="D715" s="41" t="s">
        <v>5</v>
      </c>
    </row>
    <row r="716" spans="1:16" hidden="1">
      <c r="A716" s="21"/>
      <c r="B716" s="19"/>
      <c r="C716" s="55" t="s">
        <v>116</v>
      </c>
      <c r="D716" s="41" t="s">
        <v>6</v>
      </c>
    </row>
    <row r="717" spans="1:16" ht="135" hidden="1">
      <c r="A717" s="21"/>
      <c r="B717" s="19"/>
      <c r="C717" s="56" t="s">
        <v>117</v>
      </c>
      <c r="D717" s="8" t="s">
        <v>6</v>
      </c>
    </row>
    <row r="718" spans="1:16" hidden="1">
      <c r="A718" s="21"/>
      <c r="B718" s="19"/>
      <c r="C718" s="55" t="s">
        <v>215</v>
      </c>
      <c r="D718" s="41" t="s">
        <v>6</v>
      </c>
    </row>
    <row r="719" spans="1:16" hidden="1">
      <c r="A719" s="21"/>
      <c r="B719" s="19"/>
      <c r="C719" s="55" t="s">
        <v>217</v>
      </c>
      <c r="D719" s="41" t="s">
        <v>6</v>
      </c>
    </row>
    <row r="720" spans="1:16" hidden="1">
      <c r="A720" s="21"/>
      <c r="B720" s="19"/>
      <c r="C720" s="55" t="s">
        <v>216</v>
      </c>
      <c r="D720" s="41" t="s">
        <v>6</v>
      </c>
    </row>
    <row r="721" spans="1:16" hidden="1">
      <c r="A721" s="21"/>
      <c r="B721" s="19"/>
      <c r="C721" s="55" t="s">
        <v>54</v>
      </c>
      <c r="D721" s="41" t="s">
        <v>6</v>
      </c>
    </row>
    <row r="722" spans="1:16" ht="60">
      <c r="A722" s="21" t="s">
        <v>539</v>
      </c>
      <c r="B722" s="18" t="s">
        <v>628</v>
      </c>
      <c r="C722" s="164"/>
      <c r="D722" s="8" t="s">
        <v>565</v>
      </c>
      <c r="E722" s="174" t="str">
        <f t="shared" ref="E722:P722" si="87">IF($D722=E$9,"К","")</f>
        <v/>
      </c>
      <c r="F722" s="174" t="str">
        <f t="shared" si="87"/>
        <v/>
      </c>
      <c r="G722" s="174" t="str">
        <f t="shared" si="87"/>
        <v/>
      </c>
      <c r="H722" s="174" t="str">
        <f t="shared" si="87"/>
        <v/>
      </c>
      <c r="I722" s="174" t="str">
        <f t="shared" si="87"/>
        <v/>
      </c>
      <c r="J722" s="174" t="str">
        <f t="shared" si="87"/>
        <v/>
      </c>
      <c r="K722" s="174" t="str">
        <f t="shared" si="87"/>
        <v/>
      </c>
      <c r="L722" s="174" t="str">
        <f t="shared" si="87"/>
        <v>К</v>
      </c>
      <c r="M722" s="174" t="str">
        <f t="shared" si="87"/>
        <v/>
      </c>
      <c r="N722" s="174" t="str">
        <f t="shared" si="87"/>
        <v/>
      </c>
      <c r="O722" s="174" t="str">
        <f t="shared" si="87"/>
        <v/>
      </c>
      <c r="P722" s="174" t="str">
        <f t="shared" si="87"/>
        <v/>
      </c>
    </row>
    <row r="723" spans="1:16" hidden="1">
      <c r="A723" s="21"/>
      <c r="B723" s="19"/>
      <c r="C723" s="60" t="s">
        <v>294</v>
      </c>
      <c r="D723" s="63" t="s">
        <v>6</v>
      </c>
    </row>
    <row r="724" spans="1:16" hidden="1">
      <c r="A724" s="21"/>
      <c r="B724" s="19"/>
      <c r="C724" s="55" t="s">
        <v>131</v>
      </c>
      <c r="D724" s="41" t="s">
        <v>6</v>
      </c>
    </row>
    <row r="725" spans="1:16" hidden="1">
      <c r="A725" s="21"/>
      <c r="B725" s="19"/>
      <c r="C725" s="55" t="s">
        <v>95</v>
      </c>
      <c r="D725" s="41" t="s">
        <v>6</v>
      </c>
    </row>
    <row r="726" spans="1:16" hidden="1">
      <c r="A726" s="21"/>
      <c r="B726" s="19"/>
      <c r="C726" s="55" t="s">
        <v>24</v>
      </c>
      <c r="D726" s="8" t="s">
        <v>5</v>
      </c>
    </row>
    <row r="727" spans="1:16" hidden="1">
      <c r="A727" s="21"/>
      <c r="B727" s="19"/>
      <c r="C727" s="55" t="s">
        <v>25</v>
      </c>
      <c r="D727" s="41" t="s">
        <v>5</v>
      </c>
    </row>
    <row r="728" spans="1:16" hidden="1">
      <c r="A728" s="21"/>
      <c r="B728" s="19"/>
      <c r="C728" s="55" t="s">
        <v>130</v>
      </c>
      <c r="D728" s="41" t="s">
        <v>6</v>
      </c>
    </row>
    <row r="729" spans="1:16" hidden="1">
      <c r="A729" s="21"/>
      <c r="B729" s="19"/>
      <c r="C729" s="55" t="s">
        <v>54</v>
      </c>
      <c r="D729" s="41" t="s">
        <v>6</v>
      </c>
    </row>
    <row r="730" spans="1:16" ht="45">
      <c r="A730" s="21" t="s">
        <v>540</v>
      </c>
      <c r="B730" s="18" t="s">
        <v>629</v>
      </c>
      <c r="C730" s="164"/>
      <c r="D730" s="8" t="s">
        <v>563</v>
      </c>
      <c r="E730" s="174" t="str">
        <f t="shared" ref="E730:P730" si="88">IF($D730=E$9,"К","")</f>
        <v/>
      </c>
      <c r="F730" s="174" t="str">
        <f t="shared" si="88"/>
        <v/>
      </c>
      <c r="G730" s="174" t="str">
        <f t="shared" si="88"/>
        <v/>
      </c>
      <c r="H730" s="174" t="str">
        <f t="shared" si="88"/>
        <v/>
      </c>
      <c r="I730" s="174" t="str">
        <f t="shared" si="88"/>
        <v/>
      </c>
      <c r="J730" s="174" t="str">
        <f t="shared" si="88"/>
        <v>К</v>
      </c>
      <c r="K730" s="174" t="str">
        <f t="shared" si="88"/>
        <v/>
      </c>
      <c r="L730" s="174" t="str">
        <f t="shared" si="88"/>
        <v/>
      </c>
      <c r="M730" s="174" t="str">
        <f t="shared" si="88"/>
        <v/>
      </c>
      <c r="N730" s="174" t="str">
        <f t="shared" si="88"/>
        <v/>
      </c>
      <c r="O730" s="174" t="str">
        <f t="shared" si="88"/>
        <v/>
      </c>
      <c r="P730" s="174" t="str">
        <f t="shared" si="88"/>
        <v/>
      </c>
    </row>
    <row r="731" spans="1:16" hidden="1">
      <c r="A731" s="21"/>
      <c r="B731" s="19"/>
      <c r="C731" s="60" t="s">
        <v>294</v>
      </c>
      <c r="D731" s="63" t="s">
        <v>6</v>
      </c>
    </row>
    <row r="732" spans="1:16" hidden="1">
      <c r="A732" s="21"/>
      <c r="B732" s="19"/>
      <c r="C732" s="55" t="s">
        <v>131</v>
      </c>
      <c r="D732" s="41" t="s">
        <v>6</v>
      </c>
    </row>
    <row r="733" spans="1:16" hidden="1">
      <c r="A733" s="21"/>
      <c r="B733" s="19"/>
      <c r="C733" s="55" t="s">
        <v>95</v>
      </c>
      <c r="D733" s="41" t="s">
        <v>6</v>
      </c>
    </row>
    <row r="734" spans="1:16" hidden="1">
      <c r="A734" s="21"/>
      <c r="B734" s="19"/>
      <c r="C734" s="55" t="s">
        <v>24</v>
      </c>
      <c r="D734" s="8" t="s">
        <v>5</v>
      </c>
    </row>
    <row r="735" spans="1:16" hidden="1">
      <c r="A735" s="21"/>
      <c r="B735" s="19"/>
      <c r="C735" s="55" t="s">
        <v>25</v>
      </c>
      <c r="D735" s="41" t="s">
        <v>5</v>
      </c>
    </row>
    <row r="736" spans="1:16" hidden="1">
      <c r="A736" s="21"/>
      <c r="B736" s="19"/>
      <c r="C736" s="55" t="s">
        <v>496</v>
      </c>
      <c r="D736" s="41" t="s">
        <v>6</v>
      </c>
    </row>
    <row r="737" spans="1:16" hidden="1">
      <c r="A737" s="21"/>
      <c r="B737" s="19"/>
      <c r="C737" s="60" t="s">
        <v>464</v>
      </c>
      <c r="D737" s="41" t="s">
        <v>6</v>
      </c>
    </row>
    <row r="738" spans="1:16" hidden="1">
      <c r="A738" s="21"/>
      <c r="B738" s="19"/>
      <c r="C738" s="55" t="s">
        <v>54</v>
      </c>
      <c r="D738" s="41" t="s">
        <v>6</v>
      </c>
    </row>
    <row r="739" spans="1:16" ht="30">
      <c r="A739" s="21" t="s">
        <v>541</v>
      </c>
      <c r="B739" s="18" t="s">
        <v>630</v>
      </c>
      <c r="C739" s="164"/>
      <c r="D739" s="8" t="s">
        <v>566</v>
      </c>
      <c r="E739" s="174" t="str">
        <f t="shared" ref="E739:P739" si="89">IF($D739=E$9,"К","")</f>
        <v/>
      </c>
      <c r="F739" s="174" t="str">
        <f t="shared" si="89"/>
        <v/>
      </c>
      <c r="G739" s="174" t="str">
        <f t="shared" si="89"/>
        <v/>
      </c>
      <c r="H739" s="174" t="str">
        <f t="shared" si="89"/>
        <v/>
      </c>
      <c r="I739" s="174" t="str">
        <f t="shared" si="89"/>
        <v/>
      </c>
      <c r="J739" s="174" t="str">
        <f t="shared" si="89"/>
        <v/>
      </c>
      <c r="K739" s="174" t="str">
        <f t="shared" si="89"/>
        <v/>
      </c>
      <c r="L739" s="174" t="str">
        <f t="shared" si="89"/>
        <v/>
      </c>
      <c r="M739" s="174" t="str">
        <f t="shared" si="89"/>
        <v>К</v>
      </c>
      <c r="N739" s="174" t="str">
        <f t="shared" si="89"/>
        <v/>
      </c>
      <c r="O739" s="174" t="str">
        <f t="shared" si="89"/>
        <v/>
      </c>
      <c r="P739" s="174" t="str">
        <f t="shared" si="89"/>
        <v/>
      </c>
    </row>
    <row r="740" spans="1:16" hidden="1">
      <c r="A740" s="21"/>
      <c r="B740" s="19"/>
      <c r="C740" s="60" t="s">
        <v>294</v>
      </c>
      <c r="D740" s="8" t="s">
        <v>6</v>
      </c>
    </row>
    <row r="741" spans="1:16" hidden="1">
      <c r="A741" s="21"/>
      <c r="B741" s="19"/>
      <c r="C741" s="55" t="s">
        <v>130</v>
      </c>
      <c r="D741" s="41" t="s">
        <v>6</v>
      </c>
    </row>
    <row r="742" spans="1:16" hidden="1">
      <c r="A742" s="21"/>
      <c r="B742" s="19"/>
      <c r="C742" s="55" t="s">
        <v>131</v>
      </c>
      <c r="D742" s="41" t="s">
        <v>6</v>
      </c>
    </row>
    <row r="743" spans="1:16" hidden="1">
      <c r="A743" s="21"/>
      <c r="B743" s="19"/>
      <c r="C743" s="55" t="s">
        <v>95</v>
      </c>
      <c r="D743" s="41" t="s">
        <v>6</v>
      </c>
    </row>
    <row r="744" spans="1:16" ht="45">
      <c r="A744" s="21" t="s">
        <v>542</v>
      </c>
      <c r="B744" s="18" t="s">
        <v>631</v>
      </c>
      <c r="C744" s="164"/>
      <c r="D744" s="8" t="s">
        <v>566</v>
      </c>
      <c r="E744" s="174" t="str">
        <f t="shared" ref="E744:P744" si="90">IF($D744=E$9,"К","")</f>
        <v/>
      </c>
      <c r="F744" s="174" t="str">
        <f t="shared" si="90"/>
        <v/>
      </c>
      <c r="G744" s="174" t="str">
        <f t="shared" si="90"/>
        <v/>
      </c>
      <c r="H744" s="174" t="str">
        <f t="shared" si="90"/>
        <v/>
      </c>
      <c r="I744" s="174" t="str">
        <f t="shared" si="90"/>
        <v/>
      </c>
      <c r="J744" s="174" t="str">
        <f t="shared" si="90"/>
        <v/>
      </c>
      <c r="K744" s="174" t="str">
        <f t="shared" si="90"/>
        <v/>
      </c>
      <c r="L744" s="174" t="str">
        <f t="shared" si="90"/>
        <v/>
      </c>
      <c r="M744" s="174" t="str">
        <f t="shared" si="90"/>
        <v>К</v>
      </c>
      <c r="N744" s="174" t="str">
        <f t="shared" si="90"/>
        <v/>
      </c>
      <c r="O744" s="174" t="str">
        <f t="shared" si="90"/>
        <v/>
      </c>
      <c r="P744" s="174" t="str">
        <f t="shared" si="90"/>
        <v/>
      </c>
    </row>
    <row r="745" spans="1:16" hidden="1">
      <c r="A745" s="21"/>
      <c r="B745" s="19"/>
      <c r="C745" s="60" t="s">
        <v>294</v>
      </c>
      <c r="D745" s="8" t="s">
        <v>6</v>
      </c>
    </row>
    <row r="746" spans="1:16" hidden="1">
      <c r="A746" s="21"/>
      <c r="B746" s="19"/>
      <c r="C746" s="55" t="s">
        <v>130</v>
      </c>
      <c r="D746" s="41" t="s">
        <v>6</v>
      </c>
    </row>
    <row r="747" spans="1:16" hidden="1">
      <c r="A747" s="21"/>
      <c r="B747" s="19"/>
      <c r="C747" s="55" t="s">
        <v>131</v>
      </c>
      <c r="D747" s="41" t="s">
        <v>6</v>
      </c>
    </row>
    <row r="748" spans="1:16" hidden="1">
      <c r="A748" s="21"/>
      <c r="B748" s="19"/>
      <c r="C748" s="55" t="s">
        <v>95</v>
      </c>
      <c r="D748" s="41" t="s">
        <v>6</v>
      </c>
    </row>
    <row r="749" spans="1:16" ht="18.75">
      <c r="A749" s="21" t="s">
        <v>543</v>
      </c>
      <c r="B749" s="19" t="s">
        <v>134</v>
      </c>
      <c r="C749" s="164"/>
      <c r="D749" s="8" t="s">
        <v>563</v>
      </c>
      <c r="E749" s="174" t="str">
        <f t="shared" ref="E749:P749" si="91">IF($D749=E$9,"К","")</f>
        <v/>
      </c>
      <c r="F749" s="174" t="str">
        <f t="shared" si="91"/>
        <v/>
      </c>
      <c r="G749" s="174" t="str">
        <f t="shared" si="91"/>
        <v/>
      </c>
      <c r="H749" s="174" t="str">
        <f t="shared" si="91"/>
        <v/>
      </c>
      <c r="I749" s="174" t="str">
        <f t="shared" si="91"/>
        <v/>
      </c>
      <c r="J749" s="174" t="str">
        <f t="shared" si="91"/>
        <v>К</v>
      </c>
      <c r="K749" s="174" t="str">
        <f t="shared" si="91"/>
        <v/>
      </c>
      <c r="L749" s="174" t="str">
        <f t="shared" si="91"/>
        <v/>
      </c>
      <c r="M749" s="174" t="str">
        <f t="shared" si="91"/>
        <v/>
      </c>
      <c r="N749" s="174" t="str">
        <f t="shared" si="91"/>
        <v/>
      </c>
      <c r="O749" s="174" t="str">
        <f t="shared" si="91"/>
        <v/>
      </c>
      <c r="P749" s="174" t="str">
        <f t="shared" si="91"/>
        <v/>
      </c>
    </row>
    <row r="750" spans="1:16" hidden="1">
      <c r="A750" s="21"/>
      <c r="B750" s="19"/>
      <c r="C750" s="19" t="s">
        <v>507</v>
      </c>
      <c r="D750" s="41" t="s">
        <v>6</v>
      </c>
    </row>
    <row r="751" spans="1:16" ht="18.75">
      <c r="A751" s="21" t="s">
        <v>544</v>
      </c>
      <c r="B751" s="19" t="s">
        <v>139</v>
      </c>
      <c r="C751" s="164"/>
      <c r="D751" s="8" t="s">
        <v>563</v>
      </c>
      <c r="E751" s="174" t="str">
        <f t="shared" ref="E751:P751" si="92">IF($D751=E$9,"К","")</f>
        <v/>
      </c>
      <c r="F751" s="174" t="str">
        <f t="shared" si="92"/>
        <v/>
      </c>
      <c r="G751" s="174" t="str">
        <f t="shared" si="92"/>
        <v/>
      </c>
      <c r="H751" s="174" t="str">
        <f t="shared" si="92"/>
        <v/>
      </c>
      <c r="I751" s="174" t="str">
        <f t="shared" si="92"/>
        <v/>
      </c>
      <c r="J751" s="174" t="str">
        <f t="shared" si="92"/>
        <v>К</v>
      </c>
      <c r="K751" s="174" t="str">
        <f t="shared" si="92"/>
        <v/>
      </c>
      <c r="L751" s="174" t="str">
        <f t="shared" si="92"/>
        <v/>
      </c>
      <c r="M751" s="174" t="str">
        <f t="shared" si="92"/>
        <v/>
      </c>
      <c r="N751" s="174" t="str">
        <f t="shared" si="92"/>
        <v/>
      </c>
      <c r="O751" s="174" t="str">
        <f t="shared" si="92"/>
        <v/>
      </c>
      <c r="P751" s="174" t="str">
        <f t="shared" si="92"/>
        <v/>
      </c>
    </row>
    <row r="752" spans="1:16" hidden="1">
      <c r="A752" s="21"/>
      <c r="B752" s="19"/>
      <c r="C752" s="19" t="s">
        <v>329</v>
      </c>
      <c r="D752" s="41" t="s">
        <v>6</v>
      </c>
    </row>
    <row r="753" spans="1:16" ht="18.75">
      <c r="A753" s="21" t="s">
        <v>545</v>
      </c>
      <c r="B753" s="19" t="s">
        <v>142</v>
      </c>
      <c r="C753" s="164"/>
      <c r="D753" s="8" t="s">
        <v>563</v>
      </c>
      <c r="E753" s="174" t="str">
        <f t="shared" ref="E753:P753" si="93">IF($D753=E$9,"К","")</f>
        <v/>
      </c>
      <c r="F753" s="174" t="str">
        <f t="shared" si="93"/>
        <v/>
      </c>
      <c r="G753" s="174" t="str">
        <f t="shared" si="93"/>
        <v/>
      </c>
      <c r="H753" s="174" t="str">
        <f t="shared" si="93"/>
        <v/>
      </c>
      <c r="I753" s="174" t="str">
        <f t="shared" si="93"/>
        <v/>
      </c>
      <c r="J753" s="174" t="str">
        <f t="shared" si="93"/>
        <v>К</v>
      </c>
      <c r="K753" s="174" t="str">
        <f t="shared" si="93"/>
        <v/>
      </c>
      <c r="L753" s="174" t="str">
        <f t="shared" si="93"/>
        <v/>
      </c>
      <c r="M753" s="174" t="str">
        <f t="shared" si="93"/>
        <v/>
      </c>
      <c r="N753" s="174" t="str">
        <f t="shared" si="93"/>
        <v/>
      </c>
      <c r="O753" s="174" t="str">
        <f t="shared" si="93"/>
        <v/>
      </c>
      <c r="P753" s="174" t="str">
        <f t="shared" si="93"/>
        <v/>
      </c>
    </row>
    <row r="754" spans="1:16" hidden="1">
      <c r="A754" s="21"/>
      <c r="B754" s="19"/>
      <c r="C754" s="19" t="s">
        <v>507</v>
      </c>
      <c r="D754" s="41" t="s">
        <v>6</v>
      </c>
    </row>
    <row r="755" spans="1:16" ht="18.75">
      <c r="A755" s="21" t="s">
        <v>546</v>
      </c>
      <c r="B755" s="18" t="s">
        <v>145</v>
      </c>
      <c r="C755" s="164"/>
      <c r="D755" s="8" t="s">
        <v>563</v>
      </c>
      <c r="E755" s="174" t="str">
        <f t="shared" ref="E755:P755" si="94">IF($D755=E$9,"К","")</f>
        <v/>
      </c>
      <c r="F755" s="174" t="str">
        <f t="shared" si="94"/>
        <v/>
      </c>
      <c r="G755" s="174" t="str">
        <f t="shared" si="94"/>
        <v/>
      </c>
      <c r="H755" s="174" t="str">
        <f t="shared" si="94"/>
        <v/>
      </c>
      <c r="I755" s="174" t="str">
        <f t="shared" si="94"/>
        <v/>
      </c>
      <c r="J755" s="174" t="str">
        <f t="shared" si="94"/>
        <v>К</v>
      </c>
      <c r="K755" s="174" t="str">
        <f t="shared" si="94"/>
        <v/>
      </c>
      <c r="L755" s="174" t="str">
        <f t="shared" si="94"/>
        <v/>
      </c>
      <c r="M755" s="174" t="str">
        <f t="shared" si="94"/>
        <v/>
      </c>
      <c r="N755" s="174" t="str">
        <f t="shared" si="94"/>
        <v/>
      </c>
      <c r="O755" s="174" t="str">
        <f t="shared" si="94"/>
        <v/>
      </c>
      <c r="P755" s="174" t="str">
        <f t="shared" si="94"/>
        <v/>
      </c>
    </row>
    <row r="756" spans="1:16" hidden="1">
      <c r="A756" s="21"/>
      <c r="B756" s="19"/>
      <c r="C756" s="19" t="s">
        <v>507</v>
      </c>
      <c r="D756" s="41" t="s">
        <v>6</v>
      </c>
    </row>
    <row r="757" spans="1:16" ht="18.75">
      <c r="A757" s="21" t="s">
        <v>547</v>
      </c>
      <c r="B757" s="19" t="s">
        <v>148</v>
      </c>
      <c r="C757" s="164"/>
      <c r="D757" s="8" t="s">
        <v>563</v>
      </c>
      <c r="E757" s="174" t="str">
        <f t="shared" ref="E757:P757" si="95">IF($D757=E$9,"К","")</f>
        <v/>
      </c>
      <c r="F757" s="174" t="str">
        <f t="shared" si="95"/>
        <v/>
      </c>
      <c r="G757" s="174" t="str">
        <f t="shared" si="95"/>
        <v/>
      </c>
      <c r="H757" s="174" t="str">
        <f t="shared" si="95"/>
        <v/>
      </c>
      <c r="I757" s="174" t="str">
        <f t="shared" si="95"/>
        <v/>
      </c>
      <c r="J757" s="174" t="str">
        <f t="shared" si="95"/>
        <v>К</v>
      </c>
      <c r="K757" s="174" t="str">
        <f t="shared" si="95"/>
        <v/>
      </c>
      <c r="L757" s="174" t="str">
        <f t="shared" si="95"/>
        <v/>
      </c>
      <c r="M757" s="174" t="str">
        <f t="shared" si="95"/>
        <v/>
      </c>
      <c r="N757" s="174" t="str">
        <f t="shared" si="95"/>
        <v/>
      </c>
      <c r="O757" s="174" t="str">
        <f t="shared" si="95"/>
        <v/>
      </c>
      <c r="P757" s="174" t="str">
        <f t="shared" si="95"/>
        <v/>
      </c>
    </row>
    <row r="758" spans="1:16" hidden="1">
      <c r="A758" s="21"/>
      <c r="B758" s="19"/>
      <c r="C758" s="19" t="s">
        <v>507</v>
      </c>
      <c r="D758" s="41" t="s">
        <v>6</v>
      </c>
    </row>
    <row r="759" spans="1:16" ht="18.75">
      <c r="A759" s="21" t="s">
        <v>548</v>
      </c>
      <c r="B759" s="19" t="s">
        <v>149</v>
      </c>
      <c r="C759" s="164"/>
      <c r="D759" s="8" t="s">
        <v>564</v>
      </c>
      <c r="E759" s="174" t="str">
        <f t="shared" ref="E759:P759" si="96">IF($D759=E$9,"К","")</f>
        <v/>
      </c>
      <c r="F759" s="174" t="str">
        <f t="shared" si="96"/>
        <v/>
      </c>
      <c r="G759" s="174" t="str">
        <f t="shared" si="96"/>
        <v/>
      </c>
      <c r="H759" s="174" t="str">
        <f t="shared" si="96"/>
        <v/>
      </c>
      <c r="I759" s="174" t="str">
        <f t="shared" si="96"/>
        <v/>
      </c>
      <c r="J759" s="174" t="str">
        <f t="shared" si="96"/>
        <v/>
      </c>
      <c r="K759" s="174" t="str">
        <f t="shared" si="96"/>
        <v>К</v>
      </c>
      <c r="L759" s="174" t="str">
        <f t="shared" si="96"/>
        <v/>
      </c>
      <c r="M759" s="174" t="str">
        <f t="shared" si="96"/>
        <v/>
      </c>
      <c r="N759" s="174" t="str">
        <f t="shared" si="96"/>
        <v/>
      </c>
      <c r="O759" s="174" t="str">
        <f t="shared" si="96"/>
        <v/>
      </c>
      <c r="P759" s="174" t="str">
        <f t="shared" si="96"/>
        <v/>
      </c>
    </row>
    <row r="760" spans="1:16" hidden="1">
      <c r="A760" s="21"/>
      <c r="B760" s="19"/>
      <c r="C760" s="19" t="s">
        <v>507</v>
      </c>
      <c r="D760" s="41" t="s">
        <v>6</v>
      </c>
    </row>
    <row r="761" spans="1:16" ht="18.75">
      <c r="A761" s="21" t="s">
        <v>549</v>
      </c>
      <c r="B761" s="18" t="s">
        <v>151</v>
      </c>
      <c r="C761" s="164"/>
      <c r="D761" s="8" t="s">
        <v>564</v>
      </c>
      <c r="E761" s="174" t="str">
        <f t="shared" ref="E761:P761" si="97">IF($D761=E$9,"К","")</f>
        <v/>
      </c>
      <c r="F761" s="174" t="str">
        <f t="shared" si="97"/>
        <v/>
      </c>
      <c r="G761" s="174" t="str">
        <f t="shared" si="97"/>
        <v/>
      </c>
      <c r="H761" s="174" t="str">
        <f t="shared" si="97"/>
        <v/>
      </c>
      <c r="I761" s="174" t="str">
        <f t="shared" si="97"/>
        <v/>
      </c>
      <c r="J761" s="174" t="str">
        <f t="shared" si="97"/>
        <v/>
      </c>
      <c r="K761" s="174" t="str">
        <f t="shared" si="97"/>
        <v>К</v>
      </c>
      <c r="L761" s="174" t="str">
        <f t="shared" si="97"/>
        <v/>
      </c>
      <c r="M761" s="174" t="str">
        <f t="shared" si="97"/>
        <v/>
      </c>
      <c r="N761" s="174" t="str">
        <f t="shared" si="97"/>
        <v/>
      </c>
      <c r="O761" s="174" t="str">
        <f t="shared" si="97"/>
        <v/>
      </c>
      <c r="P761" s="174" t="str">
        <f t="shared" si="97"/>
        <v/>
      </c>
    </row>
    <row r="762" spans="1:16" hidden="1">
      <c r="A762" s="21"/>
      <c r="B762" s="19"/>
      <c r="C762" s="19" t="s">
        <v>507</v>
      </c>
      <c r="D762" s="41" t="s">
        <v>6</v>
      </c>
    </row>
    <row r="763" spans="1:16" ht="18.75">
      <c r="A763" s="21" t="s">
        <v>550</v>
      </c>
      <c r="B763" s="18" t="s">
        <v>153</v>
      </c>
      <c r="C763" s="164"/>
      <c r="D763" s="8" t="s">
        <v>564</v>
      </c>
      <c r="E763" s="174" t="str">
        <f t="shared" ref="E763:P763" si="98">IF($D763=E$9,"К","")</f>
        <v/>
      </c>
      <c r="F763" s="174" t="str">
        <f t="shared" si="98"/>
        <v/>
      </c>
      <c r="G763" s="174" t="str">
        <f t="shared" si="98"/>
        <v/>
      </c>
      <c r="H763" s="174" t="str">
        <f t="shared" si="98"/>
        <v/>
      </c>
      <c r="I763" s="174" t="str">
        <f t="shared" si="98"/>
        <v/>
      </c>
      <c r="J763" s="174" t="str">
        <f t="shared" si="98"/>
        <v/>
      </c>
      <c r="K763" s="174" t="str">
        <f t="shared" si="98"/>
        <v>К</v>
      </c>
      <c r="L763" s="174" t="str">
        <f t="shared" si="98"/>
        <v/>
      </c>
      <c r="M763" s="174" t="str">
        <f t="shared" si="98"/>
        <v/>
      </c>
      <c r="N763" s="174" t="str">
        <f t="shared" si="98"/>
        <v/>
      </c>
      <c r="O763" s="174" t="str">
        <f t="shared" si="98"/>
        <v/>
      </c>
      <c r="P763" s="174" t="str">
        <f t="shared" si="98"/>
        <v/>
      </c>
    </row>
    <row r="764" spans="1:16" hidden="1">
      <c r="A764" s="21"/>
      <c r="B764" s="19"/>
      <c r="C764" s="19" t="s">
        <v>329</v>
      </c>
      <c r="D764" s="41" t="s">
        <v>6</v>
      </c>
    </row>
    <row r="765" spans="1:16" ht="18.75">
      <c r="A765" s="21" t="s">
        <v>551</v>
      </c>
      <c r="B765" s="19" t="s">
        <v>156</v>
      </c>
      <c r="C765" s="164"/>
      <c r="D765" s="8" t="s">
        <v>564</v>
      </c>
      <c r="E765" s="174" t="str">
        <f t="shared" ref="E765:P765" si="99">IF($D765=E$9,"К","")</f>
        <v/>
      </c>
      <c r="F765" s="174" t="str">
        <f t="shared" si="99"/>
        <v/>
      </c>
      <c r="G765" s="174" t="str">
        <f t="shared" si="99"/>
        <v/>
      </c>
      <c r="H765" s="174" t="str">
        <f t="shared" si="99"/>
        <v/>
      </c>
      <c r="I765" s="174" t="str">
        <f t="shared" si="99"/>
        <v/>
      </c>
      <c r="J765" s="174" t="str">
        <f t="shared" si="99"/>
        <v/>
      </c>
      <c r="K765" s="174" t="str">
        <f t="shared" si="99"/>
        <v>К</v>
      </c>
      <c r="L765" s="174" t="str">
        <f t="shared" si="99"/>
        <v/>
      </c>
      <c r="M765" s="174" t="str">
        <f t="shared" si="99"/>
        <v/>
      </c>
      <c r="N765" s="174" t="str">
        <f t="shared" si="99"/>
        <v/>
      </c>
      <c r="O765" s="174" t="str">
        <f t="shared" si="99"/>
        <v/>
      </c>
      <c r="P765" s="174" t="str">
        <f t="shared" si="99"/>
        <v/>
      </c>
    </row>
    <row r="766" spans="1:16" hidden="1">
      <c r="A766" s="21"/>
      <c r="B766" s="19"/>
      <c r="C766" s="19" t="s">
        <v>507</v>
      </c>
      <c r="D766" s="41" t="s">
        <v>6</v>
      </c>
    </row>
    <row r="767" spans="1:16" ht="18.75">
      <c r="A767" s="21" t="s">
        <v>552</v>
      </c>
      <c r="B767" s="19" t="s">
        <v>159</v>
      </c>
      <c r="C767" s="164"/>
      <c r="D767" s="8" t="s">
        <v>564</v>
      </c>
      <c r="E767" s="174" t="str">
        <f t="shared" ref="E767:P767" si="100">IF($D767=E$9,"К","")</f>
        <v/>
      </c>
      <c r="F767" s="174" t="str">
        <f t="shared" si="100"/>
        <v/>
      </c>
      <c r="G767" s="174" t="str">
        <f t="shared" si="100"/>
        <v/>
      </c>
      <c r="H767" s="174" t="str">
        <f t="shared" si="100"/>
        <v/>
      </c>
      <c r="I767" s="174" t="str">
        <f t="shared" si="100"/>
        <v/>
      </c>
      <c r="J767" s="174" t="str">
        <f t="shared" si="100"/>
        <v/>
      </c>
      <c r="K767" s="174" t="str">
        <f t="shared" si="100"/>
        <v>К</v>
      </c>
      <c r="L767" s="174" t="str">
        <f t="shared" si="100"/>
        <v/>
      </c>
      <c r="M767" s="174" t="str">
        <f t="shared" si="100"/>
        <v/>
      </c>
      <c r="N767" s="174" t="str">
        <f t="shared" si="100"/>
        <v/>
      </c>
      <c r="O767" s="174" t="str">
        <f t="shared" si="100"/>
        <v/>
      </c>
      <c r="P767" s="174" t="str">
        <f t="shared" si="100"/>
        <v/>
      </c>
    </row>
    <row r="768" spans="1:16" hidden="1">
      <c r="A768" s="21"/>
      <c r="B768" s="19"/>
      <c r="C768" s="19" t="s">
        <v>507</v>
      </c>
      <c r="D768" s="41" t="s">
        <v>6</v>
      </c>
    </row>
    <row r="769" spans="1:16" ht="18.75">
      <c r="A769" s="21" t="s">
        <v>553</v>
      </c>
      <c r="B769" s="19" t="s">
        <v>161</v>
      </c>
      <c r="C769" s="164"/>
      <c r="D769" s="8" t="s">
        <v>564</v>
      </c>
      <c r="E769" s="174" t="str">
        <f t="shared" ref="E769:P769" si="101">IF($D769=E$9,"К","")</f>
        <v/>
      </c>
      <c r="F769" s="174" t="str">
        <f t="shared" si="101"/>
        <v/>
      </c>
      <c r="G769" s="174" t="str">
        <f t="shared" si="101"/>
        <v/>
      </c>
      <c r="H769" s="174" t="str">
        <f t="shared" si="101"/>
        <v/>
      </c>
      <c r="I769" s="174" t="str">
        <f t="shared" si="101"/>
        <v/>
      </c>
      <c r="J769" s="174" t="str">
        <f t="shared" si="101"/>
        <v/>
      </c>
      <c r="K769" s="174" t="str">
        <f t="shared" si="101"/>
        <v>К</v>
      </c>
      <c r="L769" s="174" t="str">
        <f t="shared" si="101"/>
        <v/>
      </c>
      <c r="M769" s="174" t="str">
        <f t="shared" si="101"/>
        <v/>
      </c>
      <c r="N769" s="174" t="str">
        <f t="shared" si="101"/>
        <v/>
      </c>
      <c r="O769" s="174" t="str">
        <f t="shared" si="101"/>
        <v/>
      </c>
      <c r="P769" s="174" t="str">
        <f t="shared" si="101"/>
        <v/>
      </c>
    </row>
    <row r="770" spans="1:16" hidden="1">
      <c r="A770" s="21"/>
      <c r="B770" s="19"/>
      <c r="C770" s="19" t="s">
        <v>329</v>
      </c>
      <c r="D770" s="41" t="s">
        <v>6</v>
      </c>
    </row>
    <row r="771" spans="1:16" ht="18.75">
      <c r="A771" s="21" t="s">
        <v>554</v>
      </c>
      <c r="B771" s="19" t="s">
        <v>162</v>
      </c>
      <c r="C771" s="164"/>
      <c r="D771" s="8" t="s">
        <v>562</v>
      </c>
      <c r="E771" s="174" t="str">
        <f t="shared" ref="E771:P771" si="102">IF($D771=E$9,"К","")</f>
        <v/>
      </c>
      <c r="F771" s="174" t="str">
        <f t="shared" si="102"/>
        <v/>
      </c>
      <c r="G771" s="174" t="str">
        <f t="shared" si="102"/>
        <v/>
      </c>
      <c r="H771" s="174" t="str">
        <f t="shared" si="102"/>
        <v/>
      </c>
      <c r="I771" s="174" t="str">
        <f t="shared" si="102"/>
        <v>К</v>
      </c>
      <c r="J771" s="174" t="str">
        <f t="shared" si="102"/>
        <v/>
      </c>
      <c r="K771" s="174" t="str">
        <f t="shared" si="102"/>
        <v/>
      </c>
      <c r="L771" s="174" t="str">
        <f t="shared" si="102"/>
        <v/>
      </c>
      <c r="M771" s="174" t="str">
        <f t="shared" si="102"/>
        <v/>
      </c>
      <c r="N771" s="174" t="str">
        <f t="shared" si="102"/>
        <v/>
      </c>
      <c r="O771" s="174" t="str">
        <f t="shared" si="102"/>
        <v/>
      </c>
      <c r="P771" s="174" t="str">
        <f t="shared" si="102"/>
        <v/>
      </c>
    </row>
    <row r="772" spans="1:16" ht="75" hidden="1">
      <c r="A772" s="21"/>
      <c r="B772" s="19"/>
      <c r="C772" s="39" t="s">
        <v>334</v>
      </c>
      <c r="D772" s="41" t="s">
        <v>6</v>
      </c>
    </row>
    <row r="773" spans="1:16" hidden="1">
      <c r="A773" s="21"/>
      <c r="B773" s="19"/>
      <c r="C773" s="55" t="s">
        <v>166</v>
      </c>
      <c r="D773" s="41" t="s">
        <v>7</v>
      </c>
    </row>
    <row r="774" spans="1:16" hidden="1">
      <c r="A774" s="21"/>
      <c r="B774" s="19"/>
      <c r="C774" s="55" t="s">
        <v>249</v>
      </c>
      <c r="D774" s="41" t="s">
        <v>6</v>
      </c>
    </row>
    <row r="775" spans="1:16" ht="90" hidden="1">
      <c r="A775" s="21"/>
      <c r="B775" s="19"/>
      <c r="C775" s="153" t="s">
        <v>354</v>
      </c>
      <c r="D775" s="41" t="s">
        <v>5</v>
      </c>
    </row>
    <row r="776" spans="1:16" ht="90" hidden="1">
      <c r="A776" s="21"/>
      <c r="B776" s="19"/>
      <c r="C776" s="135" t="s">
        <v>355</v>
      </c>
      <c r="D776" s="17" t="s">
        <v>5</v>
      </c>
    </row>
    <row r="777" spans="1:16" hidden="1">
      <c r="A777" s="21"/>
      <c r="B777" s="19"/>
      <c r="C777" s="55" t="s">
        <v>502</v>
      </c>
      <c r="D777" s="41" t="s">
        <v>5</v>
      </c>
    </row>
    <row r="778" spans="1:16" ht="60" hidden="1">
      <c r="A778" s="21"/>
      <c r="B778" s="19"/>
      <c r="C778" s="153" t="s">
        <v>356</v>
      </c>
      <c r="D778" s="41" t="s">
        <v>7</v>
      </c>
    </row>
    <row r="779" spans="1:16" hidden="1">
      <c r="A779" s="21"/>
      <c r="B779" s="19"/>
      <c r="C779" s="55" t="s">
        <v>172</v>
      </c>
      <c r="D779" s="41" t="s">
        <v>6</v>
      </c>
    </row>
    <row r="780" spans="1:16" hidden="1">
      <c r="A780" s="21"/>
      <c r="B780" s="19"/>
      <c r="C780" s="55" t="s">
        <v>173</v>
      </c>
      <c r="D780" s="41" t="s">
        <v>7</v>
      </c>
    </row>
    <row r="781" spans="1:16" ht="45">
      <c r="A781" s="21" t="s">
        <v>555</v>
      </c>
      <c r="B781" s="18" t="s">
        <v>174</v>
      </c>
      <c r="C781" s="168"/>
      <c r="D781" s="8" t="s">
        <v>563</v>
      </c>
      <c r="E781" s="174" t="str">
        <f t="shared" ref="E781:P781" si="103">IF($D781=E$9,"К","")</f>
        <v/>
      </c>
      <c r="F781" s="174" t="str">
        <f t="shared" si="103"/>
        <v/>
      </c>
      <c r="G781" s="174" t="str">
        <f t="shared" si="103"/>
        <v/>
      </c>
      <c r="H781" s="174" t="str">
        <f t="shared" si="103"/>
        <v/>
      </c>
      <c r="I781" s="174" t="str">
        <f t="shared" si="103"/>
        <v/>
      </c>
      <c r="J781" s="174" t="str">
        <f t="shared" si="103"/>
        <v>К</v>
      </c>
      <c r="K781" s="174" t="str">
        <f t="shared" si="103"/>
        <v/>
      </c>
      <c r="L781" s="174" t="str">
        <f t="shared" si="103"/>
        <v/>
      </c>
      <c r="M781" s="174" t="str">
        <f t="shared" si="103"/>
        <v/>
      </c>
      <c r="N781" s="174" t="str">
        <f t="shared" si="103"/>
        <v/>
      </c>
      <c r="O781" s="174" t="str">
        <f t="shared" si="103"/>
        <v/>
      </c>
      <c r="P781" s="174" t="str">
        <f t="shared" si="103"/>
        <v/>
      </c>
    </row>
    <row r="782" spans="1:16" ht="30" hidden="1">
      <c r="A782" s="21"/>
      <c r="B782" s="19"/>
      <c r="C782" s="135" t="s">
        <v>268</v>
      </c>
      <c r="D782" s="8" t="s">
        <v>6</v>
      </c>
    </row>
    <row r="783" spans="1:16" hidden="1">
      <c r="A783" s="21"/>
      <c r="B783" s="19"/>
      <c r="C783" s="55" t="s">
        <v>465</v>
      </c>
      <c r="D783" s="41" t="s">
        <v>6</v>
      </c>
    </row>
    <row r="784" spans="1:16" ht="45">
      <c r="A784" s="21" t="s">
        <v>556</v>
      </c>
      <c r="B784" s="18" t="s">
        <v>174</v>
      </c>
      <c r="C784" s="164"/>
      <c r="D784" s="8" t="s">
        <v>564</v>
      </c>
      <c r="E784" s="174" t="str">
        <f t="shared" ref="E784:P784" si="104">IF($D784=E$9,"К","")</f>
        <v/>
      </c>
      <c r="F784" s="174" t="str">
        <f t="shared" si="104"/>
        <v/>
      </c>
      <c r="G784" s="174" t="str">
        <f t="shared" si="104"/>
        <v/>
      </c>
      <c r="H784" s="174" t="str">
        <f t="shared" si="104"/>
        <v/>
      </c>
      <c r="I784" s="174" t="str">
        <f t="shared" si="104"/>
        <v/>
      </c>
      <c r="J784" s="174" t="str">
        <f t="shared" si="104"/>
        <v/>
      </c>
      <c r="K784" s="174" t="str">
        <f t="shared" si="104"/>
        <v>К</v>
      </c>
      <c r="L784" s="174" t="str">
        <f t="shared" si="104"/>
        <v/>
      </c>
      <c r="M784" s="174" t="str">
        <f t="shared" si="104"/>
        <v/>
      </c>
      <c r="N784" s="174" t="str">
        <f t="shared" si="104"/>
        <v/>
      </c>
      <c r="O784" s="174" t="str">
        <f t="shared" si="104"/>
        <v/>
      </c>
      <c r="P784" s="174" t="str">
        <f t="shared" si="104"/>
        <v/>
      </c>
    </row>
    <row r="785" spans="1:16" hidden="1">
      <c r="A785" s="21"/>
      <c r="B785" s="19"/>
      <c r="C785" s="60" t="s">
        <v>263</v>
      </c>
      <c r="D785" s="41" t="s">
        <v>6</v>
      </c>
    </row>
    <row r="786" spans="1:16" hidden="1">
      <c r="A786" s="21"/>
      <c r="B786" s="19"/>
      <c r="C786" s="60" t="s">
        <v>289</v>
      </c>
      <c r="D786" s="41" t="s">
        <v>6</v>
      </c>
    </row>
    <row r="787" spans="1:16" hidden="1">
      <c r="A787" s="21"/>
      <c r="B787" s="19"/>
      <c r="C787" s="55" t="s">
        <v>182</v>
      </c>
      <c r="D787" s="41" t="s">
        <v>6</v>
      </c>
    </row>
    <row r="788" spans="1:16" hidden="1">
      <c r="A788" s="21"/>
      <c r="B788" s="19"/>
      <c r="C788" s="60" t="s">
        <v>264</v>
      </c>
      <c r="D788" s="41" t="s">
        <v>5</v>
      </c>
    </row>
    <row r="789" spans="1:16" ht="30" hidden="1">
      <c r="A789" s="21"/>
      <c r="B789" s="19"/>
      <c r="C789" s="139" t="s">
        <v>406</v>
      </c>
      <c r="D789" s="41" t="s">
        <v>6</v>
      </c>
    </row>
    <row r="790" spans="1:16" ht="60" hidden="1">
      <c r="A790" s="21"/>
      <c r="B790" s="19"/>
      <c r="C790" s="139" t="s">
        <v>435</v>
      </c>
      <c r="D790" s="41" t="s">
        <v>5</v>
      </c>
    </row>
    <row r="791" spans="1:16" ht="60" hidden="1">
      <c r="A791" s="21"/>
      <c r="B791" s="19"/>
      <c r="C791" s="153" t="s">
        <v>303</v>
      </c>
      <c r="D791" s="41" t="s">
        <v>6</v>
      </c>
    </row>
    <row r="792" spans="1:16" ht="30">
      <c r="A792" s="21" t="s">
        <v>557</v>
      </c>
      <c r="B792" s="18" t="s">
        <v>187</v>
      </c>
      <c r="C792" s="164"/>
      <c r="D792" s="41" t="s">
        <v>563</v>
      </c>
      <c r="E792" s="174" t="str">
        <f t="shared" ref="E792:P792" si="105">IF($D792=E$9,"К","")</f>
        <v/>
      </c>
      <c r="F792" s="174" t="str">
        <f t="shared" si="105"/>
        <v/>
      </c>
      <c r="G792" s="174" t="str">
        <f t="shared" si="105"/>
        <v/>
      </c>
      <c r="H792" s="174" t="str">
        <f t="shared" si="105"/>
        <v/>
      </c>
      <c r="I792" s="174" t="str">
        <f t="shared" si="105"/>
        <v/>
      </c>
      <c r="J792" s="174" t="str">
        <f t="shared" si="105"/>
        <v>К</v>
      </c>
      <c r="K792" s="174" t="str">
        <f t="shared" si="105"/>
        <v/>
      </c>
      <c r="L792" s="174" t="str">
        <f t="shared" si="105"/>
        <v/>
      </c>
      <c r="M792" s="174" t="str">
        <f t="shared" si="105"/>
        <v/>
      </c>
      <c r="N792" s="174" t="str">
        <f t="shared" si="105"/>
        <v/>
      </c>
      <c r="O792" s="174" t="str">
        <f t="shared" si="105"/>
        <v/>
      </c>
      <c r="P792" s="174" t="str">
        <f t="shared" si="105"/>
        <v/>
      </c>
    </row>
    <row r="793" spans="1:16" hidden="1">
      <c r="A793" s="21"/>
      <c r="B793" s="19"/>
      <c r="C793" s="60" t="s">
        <v>263</v>
      </c>
      <c r="D793" s="41" t="s">
        <v>6</v>
      </c>
    </row>
    <row r="794" spans="1:16" hidden="1">
      <c r="A794" s="21"/>
      <c r="B794" s="19"/>
      <c r="C794" s="60" t="s">
        <v>289</v>
      </c>
      <c r="D794" s="41" t="s">
        <v>6</v>
      </c>
    </row>
    <row r="795" spans="1:16" hidden="1">
      <c r="A795" s="21"/>
      <c r="B795" s="19"/>
      <c r="C795" s="60" t="s">
        <v>264</v>
      </c>
      <c r="D795" s="41" t="s">
        <v>5</v>
      </c>
    </row>
    <row r="796" spans="1:16" ht="30" hidden="1">
      <c r="A796" s="21"/>
      <c r="B796" s="19"/>
      <c r="C796" s="139" t="s">
        <v>406</v>
      </c>
      <c r="D796" s="41" t="s">
        <v>6</v>
      </c>
    </row>
    <row r="797" spans="1:16" hidden="1">
      <c r="A797" s="21"/>
      <c r="B797" s="19"/>
      <c r="C797" s="55" t="s">
        <v>478</v>
      </c>
      <c r="D797" s="41" t="s">
        <v>5</v>
      </c>
    </row>
    <row r="798" spans="1:16" hidden="1">
      <c r="A798" s="21"/>
      <c r="B798" s="19"/>
      <c r="C798" s="60" t="s">
        <v>292</v>
      </c>
      <c r="D798" s="41" t="s">
        <v>6</v>
      </c>
    </row>
    <row r="799" spans="1:16" ht="18.75">
      <c r="A799" s="21" t="s">
        <v>558</v>
      </c>
      <c r="B799" s="19" t="s">
        <v>192</v>
      </c>
      <c r="C799" s="164"/>
      <c r="D799" s="8" t="s">
        <v>563</v>
      </c>
      <c r="E799" s="174" t="str">
        <f t="shared" ref="E799:P799" si="106">IF($D799=E$9,"К","")</f>
        <v/>
      </c>
      <c r="F799" s="174" t="str">
        <f t="shared" si="106"/>
        <v/>
      </c>
      <c r="G799" s="174" t="str">
        <f t="shared" si="106"/>
        <v/>
      </c>
      <c r="H799" s="174" t="str">
        <f t="shared" si="106"/>
        <v/>
      </c>
      <c r="I799" s="174" t="str">
        <f t="shared" si="106"/>
        <v/>
      </c>
      <c r="J799" s="174" t="str">
        <f t="shared" si="106"/>
        <v>К</v>
      </c>
      <c r="K799" s="174" t="str">
        <f t="shared" si="106"/>
        <v/>
      </c>
      <c r="L799" s="174" t="str">
        <f t="shared" si="106"/>
        <v/>
      </c>
      <c r="M799" s="174" t="str">
        <f t="shared" si="106"/>
        <v/>
      </c>
      <c r="N799" s="174" t="str">
        <f t="shared" si="106"/>
        <v/>
      </c>
      <c r="O799" s="174" t="str">
        <f t="shared" si="106"/>
        <v/>
      </c>
      <c r="P799" s="174" t="str">
        <f t="shared" si="106"/>
        <v/>
      </c>
    </row>
    <row r="800" spans="1:16" hidden="1">
      <c r="A800" s="21"/>
      <c r="B800" s="19"/>
      <c r="C800" s="55" t="s">
        <v>195</v>
      </c>
      <c r="D800" s="41" t="s">
        <v>6</v>
      </c>
    </row>
    <row r="801" spans="1:16" ht="90" hidden="1">
      <c r="A801" s="21"/>
      <c r="B801" s="19"/>
      <c r="C801" s="153" t="s">
        <v>354</v>
      </c>
      <c r="D801" s="41" t="s">
        <v>5</v>
      </c>
    </row>
    <row r="802" spans="1:16" ht="60" hidden="1">
      <c r="A802" s="21"/>
      <c r="B802" s="19"/>
      <c r="C802" s="153" t="s">
        <v>356</v>
      </c>
      <c r="D802" s="41" t="s">
        <v>7</v>
      </c>
    </row>
    <row r="803" spans="1:16" hidden="1">
      <c r="A803" s="21"/>
      <c r="B803" s="19"/>
      <c r="C803" s="55" t="s">
        <v>487</v>
      </c>
      <c r="D803" s="41" t="s">
        <v>6</v>
      </c>
    </row>
    <row r="804" spans="1:16" hidden="1">
      <c r="A804" s="21"/>
      <c r="B804" s="19"/>
      <c r="C804" s="55" t="s">
        <v>474</v>
      </c>
      <c r="D804" s="41" t="s">
        <v>6</v>
      </c>
    </row>
    <row r="805" spans="1:16" hidden="1">
      <c r="A805" s="21"/>
      <c r="B805" s="19"/>
      <c r="C805" s="55" t="s">
        <v>497</v>
      </c>
      <c r="D805" s="41" t="s">
        <v>5</v>
      </c>
    </row>
    <row r="806" spans="1:16" hidden="1">
      <c r="A806" s="21"/>
      <c r="B806" s="19"/>
      <c r="C806" s="55" t="s">
        <v>500</v>
      </c>
      <c r="D806" s="41" t="s">
        <v>501</v>
      </c>
    </row>
    <row r="807" spans="1:16" hidden="1">
      <c r="A807" s="21"/>
      <c r="B807" s="19"/>
      <c r="C807" s="55" t="s">
        <v>202</v>
      </c>
      <c r="D807" s="41" t="s">
        <v>7</v>
      </c>
    </row>
    <row r="808" spans="1:16" hidden="1">
      <c r="A808" s="21"/>
      <c r="B808" s="19"/>
      <c r="C808" s="55" t="s">
        <v>203</v>
      </c>
      <c r="D808" s="41" t="s">
        <v>6</v>
      </c>
    </row>
    <row r="809" spans="1:16" hidden="1">
      <c r="A809" s="21"/>
      <c r="B809" s="19"/>
      <c r="C809" s="55" t="s">
        <v>204</v>
      </c>
      <c r="D809" s="41" t="s">
        <v>6</v>
      </c>
    </row>
    <row r="810" spans="1:16" hidden="1">
      <c r="A810" s="21"/>
      <c r="B810" s="19"/>
      <c r="C810" s="55" t="s">
        <v>205</v>
      </c>
      <c r="D810" s="41" t="s">
        <v>6</v>
      </c>
    </row>
    <row r="811" spans="1:16" hidden="1">
      <c r="A811" s="21"/>
      <c r="B811" s="19"/>
      <c r="C811" s="60" t="s">
        <v>335</v>
      </c>
      <c r="D811" s="41" t="s">
        <v>6</v>
      </c>
    </row>
    <row r="812" spans="1:16" ht="18.75">
      <c r="A812" s="21" t="s">
        <v>559</v>
      </c>
      <c r="B812" s="19" t="s">
        <v>207</v>
      </c>
      <c r="C812" s="164"/>
      <c r="D812" s="8" t="s">
        <v>564</v>
      </c>
      <c r="E812" s="174" t="str">
        <f t="shared" ref="E812:P812" si="107">IF($D812=E$9,"К","")</f>
        <v/>
      </c>
      <c r="F812" s="174" t="str">
        <f t="shared" si="107"/>
        <v/>
      </c>
      <c r="G812" s="174" t="str">
        <f t="shared" si="107"/>
        <v/>
      </c>
      <c r="H812" s="174" t="str">
        <f t="shared" si="107"/>
        <v/>
      </c>
      <c r="I812" s="174" t="str">
        <f t="shared" si="107"/>
        <v/>
      </c>
      <c r="J812" s="174" t="str">
        <f t="shared" si="107"/>
        <v/>
      </c>
      <c r="K812" s="174" t="str">
        <f t="shared" si="107"/>
        <v>К</v>
      </c>
      <c r="L812" s="174" t="str">
        <f t="shared" si="107"/>
        <v/>
      </c>
      <c r="M812" s="174" t="str">
        <f t="shared" si="107"/>
        <v/>
      </c>
      <c r="N812" s="174" t="str">
        <f t="shared" si="107"/>
        <v/>
      </c>
      <c r="O812" s="174" t="str">
        <f t="shared" si="107"/>
        <v/>
      </c>
      <c r="P812" s="174" t="str">
        <f t="shared" si="107"/>
        <v/>
      </c>
    </row>
    <row r="813" spans="1:16" hidden="1">
      <c r="A813" s="21"/>
      <c r="B813" s="19"/>
      <c r="C813" s="55" t="s">
        <v>195</v>
      </c>
      <c r="D813" s="41" t="s">
        <v>6</v>
      </c>
    </row>
    <row r="814" spans="1:16" ht="90" hidden="1">
      <c r="A814" s="21"/>
      <c r="B814" s="19"/>
      <c r="C814" s="153" t="s">
        <v>354</v>
      </c>
      <c r="D814" s="41" t="s">
        <v>5</v>
      </c>
    </row>
    <row r="815" spans="1:16" ht="60" hidden="1">
      <c r="A815" s="21"/>
      <c r="B815" s="19"/>
      <c r="C815" s="153" t="s">
        <v>356</v>
      </c>
      <c r="D815" s="41" t="s">
        <v>7</v>
      </c>
    </row>
    <row r="816" spans="1:16" hidden="1">
      <c r="A816" s="21"/>
      <c r="B816" s="19"/>
      <c r="C816" s="60" t="s">
        <v>487</v>
      </c>
      <c r="D816" s="41" t="s">
        <v>6</v>
      </c>
    </row>
    <row r="817" spans="1:16" hidden="1">
      <c r="A817" s="21"/>
      <c r="B817" s="19"/>
      <c r="C817" s="55" t="s">
        <v>474</v>
      </c>
      <c r="D817" s="41" t="s">
        <v>6</v>
      </c>
    </row>
    <row r="818" spans="1:16" hidden="1">
      <c r="A818" s="21"/>
      <c r="B818" s="19"/>
      <c r="C818" s="55" t="s">
        <v>497</v>
      </c>
      <c r="D818" s="41" t="s">
        <v>5</v>
      </c>
    </row>
    <row r="819" spans="1:16" hidden="1">
      <c r="A819" s="21"/>
      <c r="B819" s="19"/>
      <c r="C819" s="55" t="s">
        <v>500</v>
      </c>
      <c r="D819" s="41" t="s">
        <v>501</v>
      </c>
    </row>
    <row r="820" spans="1:16" hidden="1">
      <c r="A820" s="21"/>
      <c r="B820" s="19"/>
      <c r="C820" s="55" t="s">
        <v>202</v>
      </c>
      <c r="D820" s="41" t="s">
        <v>7</v>
      </c>
    </row>
    <row r="821" spans="1:16" hidden="1">
      <c r="A821" s="21"/>
      <c r="B821" s="19"/>
      <c r="C821" s="55" t="s">
        <v>203</v>
      </c>
      <c r="D821" s="41" t="s">
        <v>6</v>
      </c>
    </row>
    <row r="822" spans="1:16" hidden="1">
      <c r="A822" s="21"/>
      <c r="B822" s="19"/>
      <c r="C822" s="55" t="s">
        <v>204</v>
      </c>
      <c r="D822" s="41" t="s">
        <v>6</v>
      </c>
    </row>
    <row r="823" spans="1:16" hidden="1">
      <c r="A823" s="21"/>
      <c r="B823" s="19"/>
      <c r="C823" s="55" t="s">
        <v>205</v>
      </c>
      <c r="D823" s="41" t="s">
        <v>6</v>
      </c>
    </row>
    <row r="824" spans="1:16" hidden="1">
      <c r="A824" s="21"/>
      <c r="B824" s="19"/>
      <c r="C824" s="60" t="s">
        <v>335</v>
      </c>
      <c r="D824" s="41" t="s">
        <v>6</v>
      </c>
    </row>
    <row r="825" spans="1:16" ht="45">
      <c r="A825" s="21" t="s">
        <v>560</v>
      </c>
      <c r="B825" s="18" t="s">
        <v>209</v>
      </c>
      <c r="C825" s="164"/>
      <c r="D825" s="8" t="s">
        <v>565</v>
      </c>
      <c r="E825" s="174" t="str">
        <f t="shared" ref="E825:P825" si="108">IF($D825=E$9,"К","")</f>
        <v/>
      </c>
      <c r="F825" s="174" t="str">
        <f t="shared" si="108"/>
        <v/>
      </c>
      <c r="G825" s="174" t="str">
        <f t="shared" si="108"/>
        <v/>
      </c>
      <c r="H825" s="174" t="str">
        <f t="shared" si="108"/>
        <v/>
      </c>
      <c r="I825" s="174" t="str">
        <f t="shared" si="108"/>
        <v/>
      </c>
      <c r="J825" s="174" t="str">
        <f t="shared" si="108"/>
        <v/>
      </c>
      <c r="K825" s="174" t="str">
        <f t="shared" si="108"/>
        <v/>
      </c>
      <c r="L825" s="174" t="str">
        <f t="shared" si="108"/>
        <v>К</v>
      </c>
      <c r="M825" s="174" t="str">
        <f t="shared" si="108"/>
        <v/>
      </c>
      <c r="N825" s="174" t="str">
        <f t="shared" si="108"/>
        <v/>
      </c>
      <c r="O825" s="174" t="str">
        <f t="shared" si="108"/>
        <v/>
      </c>
      <c r="P825" s="174" t="str">
        <f t="shared" si="108"/>
        <v/>
      </c>
    </row>
    <row r="826" spans="1:16" hidden="1">
      <c r="A826" s="21"/>
      <c r="B826" s="19"/>
      <c r="C826" s="55" t="s">
        <v>195</v>
      </c>
      <c r="D826" s="41" t="s">
        <v>6</v>
      </c>
    </row>
    <row r="827" spans="1:16" ht="90" hidden="1">
      <c r="A827" s="21"/>
      <c r="B827" s="19"/>
      <c r="C827" s="153" t="s">
        <v>354</v>
      </c>
      <c r="D827" s="41" t="s">
        <v>5</v>
      </c>
    </row>
    <row r="828" spans="1:16" ht="60" hidden="1">
      <c r="A828" s="21"/>
      <c r="B828" s="19"/>
      <c r="C828" s="153" t="s">
        <v>356</v>
      </c>
      <c r="D828" s="41" t="s">
        <v>7</v>
      </c>
    </row>
    <row r="829" spans="1:16" hidden="1">
      <c r="A829" s="21"/>
      <c r="B829" s="19"/>
      <c r="C829" s="60" t="s">
        <v>487</v>
      </c>
      <c r="D829" s="41" t="s">
        <v>6</v>
      </c>
    </row>
    <row r="830" spans="1:16" hidden="1">
      <c r="A830" s="21"/>
      <c r="B830" s="19"/>
      <c r="C830" s="55" t="s">
        <v>474</v>
      </c>
      <c r="D830" s="41" t="s">
        <v>6</v>
      </c>
    </row>
    <row r="831" spans="1:16" hidden="1">
      <c r="A831" s="21"/>
      <c r="B831" s="19"/>
      <c r="C831" s="55" t="s">
        <v>497</v>
      </c>
      <c r="D831" s="41" t="s">
        <v>5</v>
      </c>
    </row>
    <row r="832" spans="1:16" hidden="1">
      <c r="A832" s="21"/>
      <c r="B832" s="19"/>
      <c r="C832" s="55" t="s">
        <v>500</v>
      </c>
      <c r="D832" s="41" t="s">
        <v>501</v>
      </c>
    </row>
    <row r="833" spans="1:4" hidden="1">
      <c r="A833" s="21"/>
      <c r="B833" s="19"/>
      <c r="C833" s="55" t="s">
        <v>202</v>
      </c>
      <c r="D833" s="41" t="s">
        <v>7</v>
      </c>
    </row>
    <row r="834" spans="1:4" hidden="1">
      <c r="A834" s="21"/>
      <c r="B834" s="19"/>
      <c r="C834" s="55" t="s">
        <v>203</v>
      </c>
      <c r="D834" s="41" t="s">
        <v>6</v>
      </c>
    </row>
    <row r="835" spans="1:4" hidden="1">
      <c r="A835" s="21"/>
      <c r="B835" s="19"/>
      <c r="C835" s="55" t="s">
        <v>204</v>
      </c>
      <c r="D835" s="41" t="s">
        <v>6</v>
      </c>
    </row>
    <row r="836" spans="1:4" hidden="1">
      <c r="A836" s="21"/>
      <c r="B836" s="19"/>
      <c r="C836" s="55" t="s">
        <v>205</v>
      </c>
      <c r="D836" s="41" t="s">
        <v>6</v>
      </c>
    </row>
    <row r="837" spans="1:4" hidden="1">
      <c r="A837" s="21"/>
      <c r="B837" s="19"/>
      <c r="C837" s="60" t="s">
        <v>335</v>
      </c>
      <c r="D837" s="41" t="s">
        <v>6</v>
      </c>
    </row>
    <row r="838" spans="1:4" ht="40.5" hidden="1">
      <c r="A838" s="135"/>
      <c r="B838" s="162" t="s">
        <v>450</v>
      </c>
      <c r="C838" s="135"/>
      <c r="D838" s="135"/>
    </row>
    <row r="839" spans="1:4" ht="45" hidden="1">
      <c r="A839" s="135"/>
      <c r="B839" s="135"/>
      <c r="C839" s="153" t="s">
        <v>477</v>
      </c>
      <c r="D839" s="17" t="s">
        <v>5</v>
      </c>
    </row>
    <row r="840" spans="1:4" ht="45" hidden="1">
      <c r="A840" s="135"/>
      <c r="B840" s="135"/>
      <c r="C840" s="153" t="s">
        <v>482</v>
      </c>
      <c r="D840" s="17" t="s">
        <v>5</v>
      </c>
    </row>
    <row r="841" spans="1:4" ht="75" hidden="1">
      <c r="A841" s="135"/>
      <c r="B841" s="135"/>
      <c r="C841" s="135" t="s">
        <v>451</v>
      </c>
      <c r="D841" s="135" t="s">
        <v>6</v>
      </c>
    </row>
    <row r="842" spans="1:4" hidden="1">
      <c r="A842" s="135"/>
      <c r="B842" s="135"/>
      <c r="C842" s="60" t="s">
        <v>31</v>
      </c>
      <c r="D842" s="135" t="s">
        <v>6</v>
      </c>
    </row>
    <row r="843" spans="1:4" ht="105" hidden="1">
      <c r="A843" s="135"/>
      <c r="B843" s="135"/>
      <c r="C843" s="135" t="s">
        <v>467</v>
      </c>
      <c r="D843" s="135" t="s">
        <v>6</v>
      </c>
    </row>
    <row r="844" spans="1:4" ht="105" hidden="1">
      <c r="A844" s="135"/>
      <c r="B844" s="135"/>
      <c r="C844" s="135" t="s">
        <v>468</v>
      </c>
      <c r="D844" s="135" t="s">
        <v>6</v>
      </c>
    </row>
    <row r="845" spans="1:4" ht="75" hidden="1">
      <c r="A845" s="135"/>
      <c r="B845" s="135"/>
      <c r="C845" s="127" t="s">
        <v>269</v>
      </c>
      <c r="D845" s="135" t="s">
        <v>6</v>
      </c>
    </row>
    <row r="846" spans="1:4" hidden="1">
      <c r="A846" s="135"/>
      <c r="B846" s="135"/>
      <c r="C846" s="60" t="s">
        <v>264</v>
      </c>
      <c r="D846" s="135" t="s">
        <v>5</v>
      </c>
    </row>
    <row r="847" spans="1:4" ht="30" hidden="1">
      <c r="A847" s="135"/>
      <c r="B847" s="135"/>
      <c r="C847" s="135" t="s">
        <v>469</v>
      </c>
      <c r="D847" s="135" t="s">
        <v>6</v>
      </c>
    </row>
    <row r="848" spans="1:4" ht="45" hidden="1">
      <c r="A848" s="135"/>
      <c r="B848" s="135"/>
      <c r="C848" s="135" t="s">
        <v>470</v>
      </c>
      <c r="D848" s="135" t="s">
        <v>6</v>
      </c>
    </row>
    <row r="849" spans="1:4" ht="90" hidden="1">
      <c r="A849" s="135"/>
      <c r="B849" s="135"/>
      <c r="C849" s="135" t="s">
        <v>471</v>
      </c>
      <c r="D849" s="135" t="s">
        <v>6</v>
      </c>
    </row>
    <row r="850" spans="1:4" ht="120" hidden="1">
      <c r="A850" s="135"/>
      <c r="B850" s="135"/>
      <c r="C850" s="135" t="s">
        <v>472</v>
      </c>
      <c r="D850" s="135" t="s">
        <v>6</v>
      </c>
    </row>
    <row r="851" spans="1:4" ht="30" hidden="1">
      <c r="A851" s="135"/>
      <c r="B851" s="135"/>
      <c r="C851" s="135" t="s">
        <v>268</v>
      </c>
      <c r="D851" s="17" t="s">
        <v>6</v>
      </c>
    </row>
  </sheetData>
  <autoFilter ref="A10:P851">
    <filterColumn colId="2">
      <colorFilter dxfId="0"/>
    </filterColumn>
  </autoFilter>
  <mergeCells count="6">
    <mergeCell ref="K1:P1"/>
    <mergeCell ref="K3:P3"/>
    <mergeCell ref="K2:P2"/>
    <mergeCell ref="E8:P8"/>
    <mergeCell ref="A8:A9"/>
    <mergeCell ref="B8:B9"/>
  </mergeCells>
  <pageMargins left="0.7" right="0.7" top="0.75" bottom="0.75" header="0.3" footer="0.3"/>
  <pageSetup paperSize="9"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96"/>
  <sheetViews>
    <sheetView workbookViewId="0">
      <pane ySplit="1" topLeftCell="A99" activePane="bottomLeft" state="frozen"/>
      <selection pane="bottomLeft" activeCell="H2" sqref="H2:H133"/>
    </sheetView>
  </sheetViews>
  <sheetFormatPr defaultRowHeight="15"/>
  <cols>
    <col min="1" max="1" width="9.140625" style="97"/>
    <col min="2" max="2" width="61.140625" style="97" customWidth="1"/>
    <col min="3" max="3" width="63.5703125" style="97" customWidth="1"/>
    <col min="4" max="5" width="9.140625" style="97"/>
    <col min="6" max="6" width="11.5703125" customWidth="1"/>
    <col min="7" max="7" width="15.85546875" customWidth="1"/>
    <col min="8" max="8" width="12.5703125" customWidth="1"/>
  </cols>
  <sheetData>
    <row r="1" spans="1:8" ht="30">
      <c r="A1" s="46" t="s">
        <v>0</v>
      </c>
      <c r="B1" s="3" t="s">
        <v>4</v>
      </c>
      <c r="C1" s="3" t="s">
        <v>1</v>
      </c>
      <c r="D1" s="3" t="s">
        <v>2</v>
      </c>
      <c r="E1" s="3" t="s">
        <v>3</v>
      </c>
      <c r="F1" s="17" t="s">
        <v>447</v>
      </c>
    </row>
    <row r="2" spans="1:8">
      <c r="A2" s="46"/>
      <c r="B2" s="3"/>
      <c r="C2" s="60" t="s">
        <v>315</v>
      </c>
      <c r="D2" s="8" t="s">
        <v>6</v>
      </c>
      <c r="E2" s="7">
        <v>1</v>
      </c>
      <c r="F2" s="146">
        <v>5980.34</v>
      </c>
      <c r="H2" s="130">
        <f>E2*F2</f>
        <v>5980.34</v>
      </c>
    </row>
    <row r="3" spans="1:8">
      <c r="A3" s="46"/>
      <c r="B3" s="3"/>
      <c r="C3" s="39" t="s">
        <v>313</v>
      </c>
      <c r="D3" s="8" t="s">
        <v>6</v>
      </c>
      <c r="E3" s="7">
        <v>1</v>
      </c>
      <c r="F3" s="146">
        <v>5163.71</v>
      </c>
      <c r="H3" s="130">
        <f t="shared" ref="H3:H66" si="0">E3*F3</f>
        <v>5163.71</v>
      </c>
    </row>
    <row r="4" spans="1:8">
      <c r="A4" s="46"/>
      <c r="B4" s="3"/>
      <c r="C4" s="91" t="s">
        <v>345</v>
      </c>
      <c r="D4" s="17" t="s">
        <v>5</v>
      </c>
      <c r="E4" s="92">
        <v>300</v>
      </c>
      <c r="F4" s="146">
        <v>597.16999999999996</v>
      </c>
      <c r="H4" s="130">
        <f t="shared" si="0"/>
        <v>179151</v>
      </c>
    </row>
    <row r="5" spans="1:8">
      <c r="A5" s="46"/>
      <c r="B5" s="3"/>
      <c r="C5" s="66" t="s">
        <v>365</v>
      </c>
      <c r="D5" s="3" t="s">
        <v>5</v>
      </c>
      <c r="E5" s="92">
        <v>50</v>
      </c>
      <c r="F5" s="146">
        <v>673.3</v>
      </c>
      <c r="H5" s="130">
        <f t="shared" si="0"/>
        <v>33665</v>
      </c>
    </row>
    <row r="6" spans="1:8">
      <c r="A6" s="46"/>
      <c r="B6" s="3"/>
      <c r="C6" s="98" t="s">
        <v>448</v>
      </c>
      <c r="D6" s="3" t="s">
        <v>6</v>
      </c>
      <c r="E6" s="3">
        <v>25</v>
      </c>
      <c r="F6" s="146">
        <v>89.52</v>
      </c>
      <c r="H6" s="130">
        <f t="shared" si="0"/>
        <v>2238</v>
      </c>
    </row>
    <row r="7" spans="1:8">
      <c r="A7" s="46"/>
      <c r="B7" s="3"/>
      <c r="C7" s="66" t="s">
        <v>269</v>
      </c>
      <c r="D7" s="3" t="s">
        <v>6</v>
      </c>
      <c r="E7" s="3">
        <f>113+50</f>
        <v>163</v>
      </c>
      <c r="F7" s="146">
        <v>517.87</v>
      </c>
      <c r="H7" s="130">
        <f t="shared" si="0"/>
        <v>84412.81</v>
      </c>
    </row>
    <row r="8" spans="1:8">
      <c r="A8" s="46"/>
      <c r="B8" s="3"/>
      <c r="C8" s="72" t="s">
        <v>381</v>
      </c>
      <c r="D8" s="3" t="s">
        <v>6</v>
      </c>
      <c r="E8" s="3">
        <v>2</v>
      </c>
      <c r="F8" s="146">
        <v>715</v>
      </c>
      <c r="H8" s="130">
        <f t="shared" si="0"/>
        <v>1430</v>
      </c>
    </row>
    <row r="9" spans="1:8">
      <c r="A9" s="46"/>
      <c r="B9" s="3"/>
      <c r="C9" s="60" t="s">
        <v>265</v>
      </c>
      <c r="D9" s="3" t="s">
        <v>6</v>
      </c>
      <c r="E9" s="3">
        <v>949</v>
      </c>
      <c r="F9" s="146">
        <v>43.26</v>
      </c>
      <c r="H9" s="130">
        <f t="shared" si="0"/>
        <v>41053.74</v>
      </c>
    </row>
    <row r="10" spans="1:8">
      <c r="A10" s="46"/>
      <c r="B10" s="3"/>
      <c r="C10" s="91" t="s">
        <v>431</v>
      </c>
      <c r="D10" s="17" t="s">
        <v>7</v>
      </c>
      <c r="E10" s="92">
        <v>1</v>
      </c>
      <c r="F10" s="146">
        <v>288.95999999999998</v>
      </c>
      <c r="H10" s="130">
        <f t="shared" si="0"/>
        <v>288.95999999999998</v>
      </c>
    </row>
    <row r="11" spans="1:8">
      <c r="A11" s="46"/>
      <c r="B11" s="3"/>
      <c r="C11" s="91" t="s">
        <v>432</v>
      </c>
      <c r="D11" s="17" t="s">
        <v>7</v>
      </c>
      <c r="E11" s="92">
        <v>1</v>
      </c>
      <c r="F11" s="146">
        <v>364.32</v>
      </c>
      <c r="H11" s="130">
        <f t="shared" si="0"/>
        <v>364.32</v>
      </c>
    </row>
    <row r="12" spans="1:8">
      <c r="A12" s="46"/>
      <c r="B12" s="3"/>
      <c r="C12" s="82" t="s">
        <v>419</v>
      </c>
      <c r="D12" s="3" t="s">
        <v>5</v>
      </c>
      <c r="E12" s="92">
        <v>15</v>
      </c>
      <c r="F12" s="146">
        <v>6130</v>
      </c>
      <c r="G12" t="s">
        <v>455</v>
      </c>
      <c r="H12" s="130">
        <v>6130</v>
      </c>
    </row>
    <row r="13" spans="1:8">
      <c r="A13" s="46"/>
      <c r="B13" s="3"/>
      <c r="C13" s="60" t="s">
        <v>31</v>
      </c>
      <c r="D13" s="8" t="s">
        <v>6</v>
      </c>
      <c r="E13" s="3">
        <v>545</v>
      </c>
      <c r="F13" s="146">
        <v>159.82</v>
      </c>
      <c r="H13" s="130">
        <f t="shared" si="0"/>
        <v>87101.9</v>
      </c>
    </row>
    <row r="14" spans="1:8">
      <c r="A14" s="46"/>
      <c r="B14" s="3"/>
      <c r="C14" s="60" t="s">
        <v>263</v>
      </c>
      <c r="D14" s="62" t="s">
        <v>6</v>
      </c>
      <c r="E14" s="3">
        <v>244</v>
      </c>
      <c r="F14" s="146">
        <v>799.37</v>
      </c>
      <c r="H14" s="130">
        <f t="shared" si="0"/>
        <v>195046.28</v>
      </c>
    </row>
    <row r="15" spans="1:8">
      <c r="A15" s="46"/>
      <c r="B15" s="3"/>
      <c r="C15" s="1" t="s">
        <v>107</v>
      </c>
      <c r="D15" s="8" t="s">
        <v>6</v>
      </c>
      <c r="E15" s="8">
        <v>42</v>
      </c>
      <c r="F15" s="146">
        <v>1297.67</v>
      </c>
      <c r="H15" s="130">
        <f t="shared" si="0"/>
        <v>54502.14</v>
      </c>
    </row>
    <row r="16" spans="1:8">
      <c r="A16" s="46"/>
      <c r="B16" s="3"/>
      <c r="C16" s="98" t="s">
        <v>303</v>
      </c>
      <c r="D16" s="8" t="s">
        <v>6</v>
      </c>
      <c r="E16" s="3">
        <v>678</v>
      </c>
      <c r="F16" s="146">
        <v>346.06</v>
      </c>
      <c r="H16" s="130">
        <f t="shared" si="0"/>
        <v>234628.68</v>
      </c>
    </row>
    <row r="17" spans="1:8">
      <c r="A17" s="46"/>
      <c r="B17" s="3"/>
      <c r="C17" s="98" t="s">
        <v>292</v>
      </c>
      <c r="D17" s="8" t="s">
        <v>6</v>
      </c>
      <c r="E17" s="3">
        <v>38</v>
      </c>
      <c r="F17" s="146">
        <v>353.44</v>
      </c>
      <c r="H17" s="130">
        <f t="shared" si="0"/>
        <v>13430.72</v>
      </c>
    </row>
    <row r="18" spans="1:8">
      <c r="A18" s="46"/>
      <c r="B18" s="3"/>
      <c r="C18" s="66" t="s">
        <v>451</v>
      </c>
      <c r="D18" s="8" t="s">
        <v>6</v>
      </c>
      <c r="E18" s="3">
        <f>235+150</f>
        <v>385</v>
      </c>
      <c r="F18" s="146">
        <v>287.17</v>
      </c>
      <c r="H18" s="130">
        <f t="shared" si="0"/>
        <v>110560.45000000001</v>
      </c>
    </row>
    <row r="19" spans="1:8">
      <c r="A19" s="46"/>
      <c r="B19" s="3"/>
      <c r="C19" s="66" t="s">
        <v>452</v>
      </c>
      <c r="D19" s="8" t="s">
        <v>6</v>
      </c>
      <c r="E19" s="3">
        <v>32</v>
      </c>
      <c r="F19" s="146">
        <v>425.35</v>
      </c>
      <c r="H19" s="130">
        <f t="shared" si="0"/>
        <v>13611.2</v>
      </c>
    </row>
    <row r="20" spans="1:8">
      <c r="A20" s="46"/>
      <c r="B20" s="3"/>
      <c r="C20" s="98" t="s">
        <v>38</v>
      </c>
      <c r="D20" s="8" t="s">
        <v>6</v>
      </c>
      <c r="E20" s="3">
        <v>5</v>
      </c>
      <c r="F20" s="146">
        <v>354.47</v>
      </c>
      <c r="H20" s="130">
        <f t="shared" si="0"/>
        <v>1772.3500000000001</v>
      </c>
    </row>
    <row r="21" spans="1:8">
      <c r="A21" s="46"/>
      <c r="B21" s="3"/>
      <c r="C21" s="66" t="s">
        <v>453</v>
      </c>
      <c r="D21" s="8" t="s">
        <v>6</v>
      </c>
      <c r="E21" s="3">
        <v>50</v>
      </c>
      <c r="F21" s="146">
        <v>499.85</v>
      </c>
      <c r="H21" s="130">
        <f t="shared" si="0"/>
        <v>24992.5</v>
      </c>
    </row>
    <row r="22" spans="1:8">
      <c r="A22" s="46"/>
      <c r="B22" s="3"/>
      <c r="C22" s="98" t="s">
        <v>454</v>
      </c>
      <c r="D22" s="3" t="s">
        <v>5</v>
      </c>
      <c r="E22" s="3">
        <v>30</v>
      </c>
      <c r="F22" s="146">
        <v>312.74</v>
      </c>
      <c r="H22" s="130">
        <f t="shared" si="0"/>
        <v>9382.2000000000007</v>
      </c>
    </row>
    <row r="23" spans="1:8">
      <c r="A23" s="46"/>
      <c r="B23" s="3"/>
      <c r="C23" s="1" t="s">
        <v>225</v>
      </c>
      <c r="D23" s="8" t="s">
        <v>6</v>
      </c>
      <c r="E23" s="8">
        <v>36</v>
      </c>
      <c r="F23" s="146">
        <v>218.63</v>
      </c>
      <c r="H23" s="130">
        <f t="shared" si="0"/>
        <v>7870.68</v>
      </c>
    </row>
    <row r="24" spans="1:8">
      <c r="A24" s="46"/>
      <c r="B24" s="3"/>
      <c r="C24" s="66" t="s">
        <v>359</v>
      </c>
      <c r="D24" s="3" t="s">
        <v>6</v>
      </c>
      <c r="E24" s="92">
        <v>18</v>
      </c>
      <c r="F24" s="146">
        <v>237.9</v>
      </c>
      <c r="H24" s="130">
        <f t="shared" si="0"/>
        <v>4282.2</v>
      </c>
    </row>
    <row r="25" spans="1:8" ht="30">
      <c r="A25" s="46"/>
      <c r="B25" s="3"/>
      <c r="C25" s="66" t="s">
        <v>358</v>
      </c>
      <c r="D25" s="3" t="s">
        <v>6</v>
      </c>
      <c r="E25" s="92">
        <v>18</v>
      </c>
      <c r="F25" s="146">
        <v>449.8</v>
      </c>
      <c r="H25" s="130">
        <f t="shared" si="0"/>
        <v>8096.4000000000005</v>
      </c>
    </row>
    <row r="26" spans="1:8">
      <c r="A26" s="46"/>
      <c r="B26" s="3"/>
      <c r="C26" s="98" t="s">
        <v>456</v>
      </c>
      <c r="D26" s="3" t="s">
        <v>6</v>
      </c>
      <c r="E26" s="3">
        <v>8</v>
      </c>
      <c r="F26" s="146">
        <v>793.03</v>
      </c>
      <c r="H26" s="130">
        <f t="shared" si="0"/>
        <v>6344.24</v>
      </c>
    </row>
    <row r="27" spans="1:8">
      <c r="A27" s="46"/>
      <c r="B27" s="3"/>
      <c r="C27" s="66" t="s">
        <v>457</v>
      </c>
      <c r="D27" s="3" t="s">
        <v>6</v>
      </c>
      <c r="E27" s="129">
        <v>4</v>
      </c>
      <c r="F27" s="146">
        <v>793.03</v>
      </c>
      <c r="H27" s="130">
        <f t="shared" si="0"/>
        <v>3172.12</v>
      </c>
    </row>
    <row r="28" spans="1:8">
      <c r="A28" s="46"/>
      <c r="B28" s="3"/>
      <c r="C28" s="1" t="s">
        <v>458</v>
      </c>
      <c r="D28" s="8" t="s">
        <v>6</v>
      </c>
      <c r="E28" s="8">
        <v>51</v>
      </c>
      <c r="F28" s="146">
        <v>1567.52</v>
      </c>
      <c r="H28" s="130">
        <f t="shared" si="0"/>
        <v>79943.520000000004</v>
      </c>
    </row>
    <row r="29" spans="1:8">
      <c r="A29" s="46"/>
      <c r="B29" s="3"/>
      <c r="C29" s="9" t="s">
        <v>52</v>
      </c>
      <c r="D29" s="8" t="s">
        <v>6</v>
      </c>
      <c r="E29" s="8">
        <v>192</v>
      </c>
      <c r="F29" s="146">
        <v>75.22</v>
      </c>
      <c r="H29" s="130">
        <f t="shared" si="0"/>
        <v>14442.24</v>
      </c>
    </row>
    <row r="30" spans="1:8">
      <c r="A30" s="46"/>
      <c r="B30" s="3"/>
      <c r="C30" s="1" t="s">
        <v>95</v>
      </c>
      <c r="D30" s="8" t="s">
        <v>6</v>
      </c>
      <c r="E30" s="8">
        <v>176</v>
      </c>
      <c r="F30" s="146">
        <v>921.65</v>
      </c>
      <c r="H30" s="130">
        <f t="shared" si="0"/>
        <v>162210.4</v>
      </c>
    </row>
    <row r="31" spans="1:8">
      <c r="A31" s="46"/>
      <c r="B31" s="3"/>
      <c r="C31" s="91" t="s">
        <v>460</v>
      </c>
      <c r="D31" s="17" t="s">
        <v>6</v>
      </c>
      <c r="E31" s="92">
        <v>12</v>
      </c>
      <c r="F31" s="146">
        <v>102.94</v>
      </c>
      <c r="H31" s="130">
        <f t="shared" si="0"/>
        <v>1235.28</v>
      </c>
    </row>
    <row r="32" spans="1:8">
      <c r="A32" s="46"/>
      <c r="B32" s="3"/>
      <c r="C32" s="9" t="s">
        <v>342</v>
      </c>
      <c r="D32" s="8" t="s">
        <v>5</v>
      </c>
      <c r="E32" s="7">
        <v>350</v>
      </c>
      <c r="F32" s="146">
        <v>528.26</v>
      </c>
      <c r="H32" s="130">
        <f t="shared" si="0"/>
        <v>184891</v>
      </c>
    </row>
    <row r="33" spans="1:8">
      <c r="A33" s="46"/>
      <c r="B33" s="3"/>
      <c r="C33" s="47" t="s">
        <v>329</v>
      </c>
      <c r="D33" s="8" t="s">
        <v>6</v>
      </c>
      <c r="E33" s="8">
        <f>7+4-1</f>
        <v>10</v>
      </c>
      <c r="F33" s="146">
        <v>103050</v>
      </c>
      <c r="H33" s="130">
        <f t="shared" si="0"/>
        <v>1030500</v>
      </c>
    </row>
    <row r="34" spans="1:8">
      <c r="A34" s="46"/>
      <c r="B34" s="3"/>
      <c r="C34" s="1" t="s">
        <v>131</v>
      </c>
      <c r="D34" s="8" t="s">
        <v>6</v>
      </c>
      <c r="E34" s="8">
        <v>176</v>
      </c>
      <c r="F34" s="146">
        <v>26.21</v>
      </c>
      <c r="H34" s="130">
        <f t="shared" si="0"/>
        <v>4612.96</v>
      </c>
    </row>
    <row r="35" spans="1:8">
      <c r="A35" s="46"/>
      <c r="B35" s="3"/>
      <c r="C35" s="9" t="s">
        <v>461</v>
      </c>
      <c r="D35" s="8" t="s">
        <v>6</v>
      </c>
      <c r="E35" s="8">
        <v>192</v>
      </c>
      <c r="F35" s="146">
        <v>14</v>
      </c>
      <c r="H35" s="130">
        <f t="shared" si="0"/>
        <v>2688</v>
      </c>
    </row>
    <row r="36" spans="1:8">
      <c r="A36" s="46"/>
      <c r="B36" s="3"/>
      <c r="C36" s="1" t="s">
        <v>182</v>
      </c>
      <c r="D36" s="8" t="s">
        <v>6</v>
      </c>
      <c r="E36" s="7">
        <v>7</v>
      </c>
      <c r="F36" s="146">
        <v>616.39</v>
      </c>
      <c r="H36" s="130">
        <f t="shared" si="0"/>
        <v>4314.7299999999996</v>
      </c>
    </row>
    <row r="37" spans="1:8">
      <c r="A37" s="46"/>
      <c r="B37" s="3"/>
      <c r="C37" s="127" t="s">
        <v>267</v>
      </c>
      <c r="D37" s="17" t="s">
        <v>6</v>
      </c>
      <c r="E37" s="145">
        <v>199</v>
      </c>
      <c r="F37" s="147">
        <v>753.37</v>
      </c>
      <c r="H37" s="130">
        <f t="shared" si="0"/>
        <v>149920.63</v>
      </c>
    </row>
    <row r="38" spans="1:8">
      <c r="A38" s="46"/>
      <c r="B38" s="3"/>
      <c r="C38" s="1" t="s">
        <v>462</v>
      </c>
      <c r="D38" s="8" t="s">
        <v>6</v>
      </c>
      <c r="E38" s="8">
        <v>6</v>
      </c>
      <c r="F38" s="146">
        <v>1238.82</v>
      </c>
      <c r="H38" s="130">
        <f t="shared" si="0"/>
        <v>7432.92</v>
      </c>
    </row>
    <row r="39" spans="1:8">
      <c r="A39" s="46"/>
      <c r="B39" s="3"/>
      <c r="C39" s="6" t="s">
        <v>388</v>
      </c>
      <c r="D39" s="3" t="s">
        <v>389</v>
      </c>
      <c r="E39" s="92">
        <v>13</v>
      </c>
      <c r="F39" s="146">
        <v>235</v>
      </c>
      <c r="H39" s="130">
        <f t="shared" si="0"/>
        <v>3055</v>
      </c>
    </row>
    <row r="40" spans="1:8">
      <c r="A40" s="46"/>
      <c r="B40" s="3"/>
      <c r="C40" s="1" t="s">
        <v>215</v>
      </c>
      <c r="D40" s="8" t="s">
        <v>6</v>
      </c>
      <c r="E40" s="8">
        <v>8</v>
      </c>
      <c r="F40" s="146">
        <v>6356.95</v>
      </c>
      <c r="H40" s="130">
        <f t="shared" si="0"/>
        <v>50855.6</v>
      </c>
    </row>
    <row r="41" spans="1:8">
      <c r="A41" s="46"/>
      <c r="B41" s="3"/>
      <c r="C41" s="1" t="s">
        <v>217</v>
      </c>
      <c r="D41" s="8" t="s">
        <v>6</v>
      </c>
      <c r="E41" s="8">
        <v>8</v>
      </c>
      <c r="F41" s="146">
        <v>960.61</v>
      </c>
      <c r="H41" s="130">
        <f t="shared" si="0"/>
        <v>7684.88</v>
      </c>
    </row>
    <row r="42" spans="1:8">
      <c r="A42" s="46"/>
      <c r="B42" s="3"/>
      <c r="C42" s="1" t="s">
        <v>216</v>
      </c>
      <c r="D42" s="8" t="s">
        <v>6</v>
      </c>
      <c r="E42" s="8">
        <f>4+10</f>
        <v>14</v>
      </c>
      <c r="F42" s="146">
        <v>3426.3</v>
      </c>
      <c r="H42" s="130">
        <f t="shared" si="0"/>
        <v>47968.200000000004</v>
      </c>
    </row>
    <row r="43" spans="1:8">
      <c r="A43" s="46"/>
      <c r="B43" s="3"/>
      <c r="C43" s="60" t="s">
        <v>289</v>
      </c>
      <c r="D43" s="8" t="s">
        <v>6</v>
      </c>
      <c r="E43" s="7">
        <v>283</v>
      </c>
      <c r="F43" s="146">
        <v>517.87</v>
      </c>
      <c r="H43" s="130">
        <f t="shared" si="0"/>
        <v>146557.21</v>
      </c>
    </row>
    <row r="44" spans="1:8">
      <c r="A44" s="46"/>
      <c r="B44" s="3"/>
      <c r="C44" s="66" t="s">
        <v>463</v>
      </c>
      <c r="D44" s="3" t="s">
        <v>6</v>
      </c>
      <c r="E44" s="129">
        <v>62</v>
      </c>
      <c r="F44" s="146">
        <v>46.87</v>
      </c>
      <c r="H44" s="130">
        <f t="shared" si="0"/>
        <v>2905.94</v>
      </c>
    </row>
    <row r="45" spans="1:8">
      <c r="A45" s="46"/>
      <c r="B45" s="3"/>
      <c r="C45" s="9" t="s">
        <v>464</v>
      </c>
      <c r="D45" s="8" t="s">
        <v>6</v>
      </c>
      <c r="E45" s="8">
        <v>32</v>
      </c>
      <c r="F45" s="146">
        <v>3369.31</v>
      </c>
      <c r="H45" s="130">
        <f t="shared" si="0"/>
        <v>107817.92</v>
      </c>
    </row>
    <row r="46" spans="1:8">
      <c r="A46" s="46"/>
      <c r="B46" s="3"/>
      <c r="C46" s="60" t="s">
        <v>465</v>
      </c>
      <c r="D46" s="62" t="s">
        <v>6</v>
      </c>
      <c r="E46" s="61">
        <v>3</v>
      </c>
      <c r="F46" s="146">
        <v>3088.54</v>
      </c>
      <c r="H46" s="130">
        <f t="shared" si="0"/>
        <v>9265.619999999999</v>
      </c>
    </row>
    <row r="47" spans="1:8">
      <c r="A47" s="46"/>
      <c r="B47" s="3"/>
      <c r="C47" s="9" t="s">
        <v>24</v>
      </c>
      <c r="D47" s="8" t="s">
        <v>5</v>
      </c>
      <c r="E47" s="8">
        <v>335</v>
      </c>
      <c r="F47" s="146">
        <v>90.72</v>
      </c>
      <c r="H47" s="130">
        <f t="shared" si="0"/>
        <v>30391.200000000001</v>
      </c>
    </row>
    <row r="48" spans="1:8">
      <c r="A48" s="46"/>
      <c r="B48" s="3"/>
      <c r="C48" s="39" t="s">
        <v>334</v>
      </c>
      <c r="D48" s="63" t="s">
        <v>6</v>
      </c>
      <c r="E48" s="8">
        <v>39</v>
      </c>
      <c r="F48" s="146">
        <v>47</v>
      </c>
      <c r="H48" s="130">
        <f t="shared" si="0"/>
        <v>1833</v>
      </c>
    </row>
    <row r="49" spans="1:8">
      <c r="A49" s="46"/>
      <c r="B49" s="3"/>
      <c r="C49" s="143" t="s">
        <v>474</v>
      </c>
      <c r="D49" s="7" t="s">
        <v>6</v>
      </c>
      <c r="E49" s="7">
        <f>12+10</f>
        <v>22</v>
      </c>
      <c r="F49" s="146">
        <v>119</v>
      </c>
      <c r="H49" s="130">
        <f t="shared" si="0"/>
        <v>2618</v>
      </c>
    </row>
    <row r="50" spans="1:8">
      <c r="A50" s="46"/>
      <c r="B50" s="3"/>
      <c r="C50" s="82" t="s">
        <v>475</v>
      </c>
      <c r="D50" s="3" t="s">
        <v>6</v>
      </c>
      <c r="E50" s="92">
        <f>45+54</f>
        <v>99</v>
      </c>
      <c r="F50" s="146">
        <v>46</v>
      </c>
      <c r="H50" s="130">
        <f t="shared" si="0"/>
        <v>4554</v>
      </c>
    </row>
    <row r="51" spans="1:8">
      <c r="A51" s="46"/>
      <c r="B51" s="3"/>
      <c r="C51" s="60" t="s">
        <v>264</v>
      </c>
      <c r="D51" s="61" t="s">
        <v>5</v>
      </c>
      <c r="E51" s="61">
        <f>1169+370</f>
        <v>1539</v>
      </c>
      <c r="F51" s="146">
        <v>150.19999999999999</v>
      </c>
      <c r="H51" s="130">
        <f t="shared" si="0"/>
        <v>231157.8</v>
      </c>
    </row>
    <row r="52" spans="1:8">
      <c r="A52" s="46"/>
      <c r="B52" s="3"/>
      <c r="C52" s="50" t="s">
        <v>379</v>
      </c>
      <c r="D52" s="3" t="s">
        <v>6</v>
      </c>
      <c r="E52" s="92">
        <v>9</v>
      </c>
      <c r="F52" s="146">
        <v>2495</v>
      </c>
      <c r="H52" s="130">
        <f t="shared" si="0"/>
        <v>22455</v>
      </c>
    </row>
    <row r="53" spans="1:8">
      <c r="A53" s="46"/>
      <c r="B53" s="3"/>
      <c r="C53" s="60" t="s">
        <v>332</v>
      </c>
      <c r="D53" s="8" t="s">
        <v>333</v>
      </c>
      <c r="E53" s="8">
        <v>50</v>
      </c>
      <c r="F53" s="146">
        <v>1375</v>
      </c>
      <c r="H53" s="130">
        <f t="shared" si="0"/>
        <v>68750</v>
      </c>
    </row>
    <row r="54" spans="1:8">
      <c r="A54" s="46"/>
      <c r="B54" s="3"/>
      <c r="C54" s="55" t="s">
        <v>166</v>
      </c>
      <c r="D54" s="8" t="s">
        <v>7</v>
      </c>
      <c r="E54" s="7">
        <v>89</v>
      </c>
      <c r="F54" s="146">
        <v>112</v>
      </c>
      <c r="H54" s="130">
        <f t="shared" si="0"/>
        <v>9968</v>
      </c>
    </row>
    <row r="55" spans="1:8">
      <c r="A55" s="46"/>
      <c r="B55" s="3"/>
      <c r="C55" s="82" t="s">
        <v>352</v>
      </c>
      <c r="D55" s="3" t="s">
        <v>6</v>
      </c>
      <c r="E55" s="92">
        <v>30</v>
      </c>
      <c r="F55" s="146">
        <v>4361</v>
      </c>
      <c r="H55" s="130">
        <f t="shared" si="0"/>
        <v>130830</v>
      </c>
    </row>
    <row r="56" spans="1:8">
      <c r="A56" s="46"/>
      <c r="B56" s="3"/>
      <c r="C56" s="55" t="s">
        <v>104</v>
      </c>
      <c r="D56" s="8" t="s">
        <v>6</v>
      </c>
      <c r="E56" s="8">
        <v>1</v>
      </c>
      <c r="F56" s="146">
        <v>17930</v>
      </c>
      <c r="H56" s="130">
        <f t="shared" si="0"/>
        <v>17930</v>
      </c>
    </row>
    <row r="57" spans="1:8">
      <c r="A57" s="46"/>
      <c r="B57" s="3"/>
      <c r="C57" s="55" t="s">
        <v>105</v>
      </c>
      <c r="D57" s="8" t="s">
        <v>6</v>
      </c>
      <c r="E57" s="8">
        <v>1</v>
      </c>
      <c r="F57" s="146">
        <v>7603</v>
      </c>
      <c r="H57" s="130">
        <f t="shared" si="0"/>
        <v>7603</v>
      </c>
    </row>
    <row r="58" spans="1:8">
      <c r="A58" s="46"/>
      <c r="B58" s="3"/>
      <c r="C58" s="139" t="s">
        <v>346</v>
      </c>
      <c r="D58" s="17" t="s">
        <v>6</v>
      </c>
      <c r="E58" s="92">
        <v>8</v>
      </c>
      <c r="F58" s="146">
        <v>233.88</v>
      </c>
      <c r="H58" s="130">
        <f t="shared" si="0"/>
        <v>1871.04</v>
      </c>
    </row>
    <row r="59" spans="1:8">
      <c r="A59" s="46"/>
      <c r="B59" s="3"/>
      <c r="C59" s="60" t="s">
        <v>34</v>
      </c>
      <c r="D59" s="8" t="s">
        <v>6</v>
      </c>
      <c r="E59" s="8">
        <v>4</v>
      </c>
      <c r="F59" s="146">
        <v>26.1</v>
      </c>
      <c r="H59" s="130">
        <f t="shared" si="0"/>
        <v>104.4</v>
      </c>
    </row>
    <row r="60" spans="1:8">
      <c r="A60" s="46"/>
      <c r="B60" s="3"/>
      <c r="C60" s="60" t="s">
        <v>47</v>
      </c>
      <c r="D60" s="8" t="s">
        <v>6</v>
      </c>
      <c r="E60" s="8">
        <v>12</v>
      </c>
      <c r="F60" s="146">
        <v>44.11</v>
      </c>
      <c r="H60" s="130">
        <f t="shared" si="0"/>
        <v>529.31999999999994</v>
      </c>
    </row>
    <row r="61" spans="1:8">
      <c r="A61" s="46"/>
      <c r="B61" s="3"/>
      <c r="C61" s="60" t="s">
        <v>26</v>
      </c>
      <c r="D61" s="8" t="s">
        <v>6</v>
      </c>
      <c r="E61" s="8">
        <v>12</v>
      </c>
      <c r="F61" s="146">
        <v>51.74</v>
      </c>
      <c r="H61" s="130">
        <f t="shared" si="0"/>
        <v>620.88</v>
      </c>
    </row>
    <row r="62" spans="1:8">
      <c r="A62" s="46"/>
      <c r="B62" s="3"/>
      <c r="C62" s="60" t="s">
        <v>321</v>
      </c>
      <c r="D62" s="8" t="s">
        <v>6</v>
      </c>
      <c r="E62" s="7">
        <v>16</v>
      </c>
      <c r="F62" s="146">
        <v>51.74</v>
      </c>
      <c r="H62" s="130">
        <f t="shared" si="0"/>
        <v>827.84</v>
      </c>
    </row>
    <row r="63" spans="1:8">
      <c r="A63" s="46"/>
      <c r="B63" s="3"/>
      <c r="C63" s="55" t="s">
        <v>116</v>
      </c>
      <c r="D63" s="8" t="s">
        <v>6</v>
      </c>
      <c r="E63" s="8">
        <v>12</v>
      </c>
      <c r="F63" s="146">
        <v>52.79</v>
      </c>
      <c r="H63" s="130">
        <f t="shared" si="0"/>
        <v>633.48</v>
      </c>
    </row>
    <row r="64" spans="1:8">
      <c r="A64" s="46"/>
      <c r="B64" s="3"/>
      <c r="C64" s="60" t="s">
        <v>476</v>
      </c>
      <c r="D64" s="8" t="s">
        <v>6</v>
      </c>
      <c r="E64" s="7">
        <v>4</v>
      </c>
      <c r="F64" s="146">
        <v>52.79</v>
      </c>
      <c r="H64" s="130">
        <f t="shared" si="0"/>
        <v>211.16</v>
      </c>
    </row>
    <row r="65" spans="1:8">
      <c r="A65" s="46"/>
      <c r="B65" s="3"/>
      <c r="C65" s="60" t="s">
        <v>294</v>
      </c>
      <c r="D65" s="17" t="s">
        <v>6</v>
      </c>
      <c r="E65" s="92">
        <v>67</v>
      </c>
      <c r="F65" s="146">
        <v>12720</v>
      </c>
      <c r="H65" s="130">
        <f t="shared" si="0"/>
        <v>852240</v>
      </c>
    </row>
    <row r="66" spans="1:8">
      <c r="A66" s="46"/>
      <c r="B66" s="3"/>
      <c r="C66" s="50" t="s">
        <v>268</v>
      </c>
      <c r="D66" s="3" t="s">
        <v>6</v>
      </c>
      <c r="E66" s="3">
        <v>150</v>
      </c>
      <c r="F66" s="146">
        <v>13080</v>
      </c>
      <c r="H66" s="130">
        <f t="shared" si="0"/>
        <v>1962000</v>
      </c>
    </row>
    <row r="67" spans="1:8">
      <c r="A67" s="46"/>
      <c r="B67" s="3"/>
      <c r="C67" s="82" t="s">
        <v>364</v>
      </c>
      <c r="D67" s="3" t="s">
        <v>6</v>
      </c>
      <c r="E67" s="92">
        <v>21</v>
      </c>
      <c r="F67" s="146">
        <v>275</v>
      </c>
      <c r="H67" s="130">
        <f t="shared" ref="H67:H130" si="1">E67*F67</f>
        <v>5775</v>
      </c>
    </row>
    <row r="68" spans="1:8">
      <c r="A68" s="46"/>
      <c r="B68" s="3"/>
      <c r="C68" s="55" t="s">
        <v>202</v>
      </c>
      <c r="D68" s="8" t="s">
        <v>7</v>
      </c>
      <c r="E68" s="8">
        <v>960</v>
      </c>
      <c r="F68" s="146">
        <v>40</v>
      </c>
      <c r="H68" s="130">
        <f t="shared" si="1"/>
        <v>38400</v>
      </c>
    </row>
    <row r="69" spans="1:8">
      <c r="A69" s="46"/>
      <c r="B69" s="3"/>
      <c r="C69" s="60" t="s">
        <v>25</v>
      </c>
      <c r="D69" s="8" t="s">
        <v>5</v>
      </c>
      <c r="E69" s="8">
        <v>663</v>
      </c>
      <c r="F69" s="146">
        <v>55.04</v>
      </c>
      <c r="H69" s="130">
        <f t="shared" si="1"/>
        <v>36491.519999999997</v>
      </c>
    </row>
    <row r="70" spans="1:8">
      <c r="A70" s="46"/>
      <c r="B70" s="3"/>
      <c r="C70" s="50" t="s">
        <v>380</v>
      </c>
      <c r="D70" s="3" t="s">
        <v>6</v>
      </c>
      <c r="E70" s="92">
        <v>2</v>
      </c>
      <c r="F70" s="146">
        <v>3984</v>
      </c>
      <c r="H70" s="130">
        <f t="shared" si="1"/>
        <v>7968</v>
      </c>
    </row>
    <row r="71" spans="1:8">
      <c r="A71" s="46"/>
      <c r="B71" s="3"/>
      <c r="C71" s="139" t="s">
        <v>435</v>
      </c>
      <c r="D71" s="17" t="s">
        <v>5</v>
      </c>
      <c r="E71" s="92">
        <v>6304</v>
      </c>
      <c r="F71" s="146">
        <v>318.26</v>
      </c>
      <c r="H71" s="130">
        <f t="shared" si="1"/>
        <v>2006311.04</v>
      </c>
    </row>
    <row r="72" spans="1:8">
      <c r="A72" s="46"/>
      <c r="B72" s="3"/>
      <c r="C72" s="82" t="s">
        <v>477</v>
      </c>
      <c r="D72" s="3" t="s">
        <v>5</v>
      </c>
      <c r="E72" s="92">
        <v>5025</v>
      </c>
      <c r="F72" s="146">
        <v>54.28</v>
      </c>
      <c r="H72" s="130">
        <f t="shared" si="1"/>
        <v>272757</v>
      </c>
    </row>
    <row r="73" spans="1:8">
      <c r="A73" s="46"/>
      <c r="B73" s="3"/>
      <c r="C73" s="55" t="s">
        <v>478</v>
      </c>
      <c r="D73" s="8" t="s">
        <v>5</v>
      </c>
      <c r="E73" s="7">
        <v>100</v>
      </c>
      <c r="F73" s="146">
        <v>580.22</v>
      </c>
      <c r="H73" s="130">
        <f t="shared" si="1"/>
        <v>58022</v>
      </c>
    </row>
    <row r="74" spans="1:8">
      <c r="A74" s="46"/>
      <c r="B74" s="3"/>
      <c r="C74" s="60" t="s">
        <v>479</v>
      </c>
      <c r="D74" s="61" t="s">
        <v>5</v>
      </c>
      <c r="E74" s="61">
        <v>900</v>
      </c>
      <c r="F74" s="146">
        <v>274.04000000000002</v>
      </c>
      <c r="H74" s="130">
        <f t="shared" si="1"/>
        <v>246636.00000000003</v>
      </c>
    </row>
    <row r="75" spans="1:8">
      <c r="A75" s="46"/>
      <c r="B75" s="3"/>
      <c r="C75" s="139" t="s">
        <v>392</v>
      </c>
      <c r="D75" s="17" t="s">
        <v>5</v>
      </c>
      <c r="E75" s="92">
        <v>1000</v>
      </c>
      <c r="F75" s="146">
        <v>530.95000000000005</v>
      </c>
      <c r="H75" s="130">
        <f t="shared" si="1"/>
        <v>530950</v>
      </c>
    </row>
    <row r="76" spans="1:8">
      <c r="A76" s="46"/>
      <c r="B76" s="3"/>
      <c r="C76" s="60" t="s">
        <v>480</v>
      </c>
      <c r="D76" s="8" t="s">
        <v>5</v>
      </c>
      <c r="E76" s="7">
        <v>600</v>
      </c>
      <c r="F76" s="146">
        <v>472.56</v>
      </c>
      <c r="H76" s="130">
        <f t="shared" si="1"/>
        <v>283536</v>
      </c>
    </row>
    <row r="77" spans="1:8">
      <c r="A77" s="46"/>
      <c r="B77" s="3"/>
      <c r="C77" s="60" t="s">
        <v>481</v>
      </c>
      <c r="D77" s="8" t="s">
        <v>5</v>
      </c>
      <c r="E77" s="7">
        <v>340</v>
      </c>
      <c r="F77" s="146">
        <v>117</v>
      </c>
      <c r="H77" s="130">
        <f t="shared" si="1"/>
        <v>39780</v>
      </c>
    </row>
    <row r="78" spans="1:8">
      <c r="A78" s="46"/>
      <c r="B78" s="3"/>
      <c r="C78" s="82" t="s">
        <v>482</v>
      </c>
      <c r="D78" s="3" t="s">
        <v>5</v>
      </c>
      <c r="E78" s="92">
        <v>2350</v>
      </c>
      <c r="F78" s="146">
        <v>115.28</v>
      </c>
      <c r="H78" s="130">
        <f t="shared" si="1"/>
        <v>270908</v>
      </c>
    </row>
    <row r="79" spans="1:8">
      <c r="A79" s="46"/>
      <c r="B79" s="3"/>
      <c r="C79" s="60" t="s">
        <v>483</v>
      </c>
      <c r="D79" s="8" t="s">
        <v>5</v>
      </c>
      <c r="E79" s="7">
        <v>240</v>
      </c>
      <c r="F79" s="146">
        <v>167.86</v>
      </c>
      <c r="H79" s="130">
        <f t="shared" si="1"/>
        <v>40286.400000000001</v>
      </c>
    </row>
    <row r="80" spans="1:8">
      <c r="A80" s="46"/>
      <c r="B80" s="3"/>
      <c r="C80" s="82" t="s">
        <v>484</v>
      </c>
      <c r="D80" s="3" t="s">
        <v>5</v>
      </c>
      <c r="E80" s="92">
        <v>100</v>
      </c>
      <c r="F80" s="146">
        <v>221.95</v>
      </c>
      <c r="H80" s="130">
        <f t="shared" si="1"/>
        <v>22195</v>
      </c>
    </row>
    <row r="81" spans="1:8">
      <c r="A81" s="46"/>
      <c r="B81" s="3"/>
      <c r="C81" s="55" t="s">
        <v>485</v>
      </c>
      <c r="D81" s="8" t="s">
        <v>5</v>
      </c>
      <c r="E81" s="8">
        <v>1500</v>
      </c>
      <c r="F81" s="146">
        <v>116.4</v>
      </c>
      <c r="H81" s="130">
        <f t="shared" si="1"/>
        <v>174600</v>
      </c>
    </row>
    <row r="82" spans="1:8">
      <c r="A82" s="46"/>
      <c r="B82" s="3"/>
      <c r="C82" s="55" t="s">
        <v>486</v>
      </c>
      <c r="D82" s="8" t="s">
        <v>5</v>
      </c>
      <c r="E82" s="8">
        <v>3600</v>
      </c>
      <c r="F82" s="146">
        <v>160.93</v>
      </c>
      <c r="H82" s="130">
        <f t="shared" si="1"/>
        <v>579348</v>
      </c>
    </row>
    <row r="83" spans="1:8">
      <c r="A83" s="46"/>
      <c r="B83" s="3"/>
      <c r="C83" s="60" t="s">
        <v>487</v>
      </c>
      <c r="D83" s="8" t="s">
        <v>6</v>
      </c>
      <c r="E83" s="7">
        <v>180</v>
      </c>
      <c r="F83" s="146">
        <v>989.4</v>
      </c>
      <c r="H83" s="130">
        <f t="shared" si="1"/>
        <v>178092</v>
      </c>
    </row>
    <row r="84" spans="1:8">
      <c r="A84" s="46"/>
      <c r="B84" s="3"/>
      <c r="C84" s="82" t="s">
        <v>488</v>
      </c>
      <c r="D84" s="3" t="s">
        <v>6</v>
      </c>
      <c r="E84" s="92">
        <v>15</v>
      </c>
      <c r="F84" s="85">
        <v>4891.33</v>
      </c>
      <c r="H84" s="130">
        <f t="shared" si="1"/>
        <v>73369.95</v>
      </c>
    </row>
    <row r="85" spans="1:8">
      <c r="A85" s="46"/>
      <c r="B85" s="3"/>
      <c r="C85" s="135" t="s">
        <v>473</v>
      </c>
      <c r="D85" s="17" t="s">
        <v>6</v>
      </c>
      <c r="E85" s="149">
        <v>5</v>
      </c>
      <c r="F85" s="23">
        <v>23789.83</v>
      </c>
      <c r="H85" s="130">
        <f t="shared" si="1"/>
        <v>118949.15000000001</v>
      </c>
    </row>
    <row r="86" spans="1:8">
      <c r="A86" s="46"/>
      <c r="B86" s="3"/>
      <c r="C86" s="55" t="s">
        <v>214</v>
      </c>
      <c r="D86" s="8" t="s">
        <v>6</v>
      </c>
      <c r="E86" s="8">
        <v>1</v>
      </c>
      <c r="F86" s="11">
        <v>23906.28</v>
      </c>
      <c r="H86" s="130">
        <f t="shared" si="1"/>
        <v>23906.28</v>
      </c>
    </row>
    <row r="87" spans="1:8">
      <c r="A87" s="46"/>
      <c r="B87" s="3"/>
      <c r="C87" s="56" t="s">
        <v>117</v>
      </c>
      <c r="D87" s="8" t="s">
        <v>6</v>
      </c>
      <c r="E87" s="3">
        <v>2</v>
      </c>
      <c r="F87" s="11">
        <v>23906.28</v>
      </c>
      <c r="H87" s="130">
        <f t="shared" si="1"/>
        <v>47812.56</v>
      </c>
    </row>
    <row r="88" spans="1:8">
      <c r="A88" s="46"/>
      <c r="B88" s="3"/>
      <c r="C88" s="60" t="s">
        <v>249</v>
      </c>
      <c r="D88" s="8" t="s">
        <v>6</v>
      </c>
      <c r="E88" s="8">
        <v>3200</v>
      </c>
      <c r="F88" s="85">
        <v>428</v>
      </c>
      <c r="G88" t="s">
        <v>489</v>
      </c>
      <c r="H88" s="130">
        <f>E88*F88/50</f>
        <v>27392</v>
      </c>
    </row>
    <row r="89" spans="1:8">
      <c r="A89" s="46"/>
      <c r="B89" s="3"/>
      <c r="C89" s="55" t="s">
        <v>219</v>
      </c>
      <c r="D89" s="41" t="s">
        <v>6</v>
      </c>
      <c r="E89" s="41">
        <v>15</v>
      </c>
      <c r="F89" s="85">
        <v>247.52</v>
      </c>
      <c r="H89" s="130">
        <f t="shared" si="1"/>
        <v>3712.8</v>
      </c>
    </row>
    <row r="90" spans="1:8">
      <c r="A90" s="46"/>
      <c r="B90" s="3"/>
      <c r="C90" s="55" t="s">
        <v>224</v>
      </c>
      <c r="D90" s="41" t="s">
        <v>6</v>
      </c>
      <c r="E90" s="41">
        <v>36</v>
      </c>
      <c r="F90" s="85">
        <v>247.52</v>
      </c>
      <c r="H90" s="130">
        <f t="shared" si="1"/>
        <v>8910.7200000000012</v>
      </c>
    </row>
    <row r="91" spans="1:8">
      <c r="A91" s="46"/>
      <c r="B91" s="3"/>
      <c r="C91" s="50" t="s">
        <v>469</v>
      </c>
      <c r="D91" s="50" t="s">
        <v>6</v>
      </c>
      <c r="E91" s="50">
        <v>500</v>
      </c>
      <c r="F91" s="85">
        <v>32.450000000000003</v>
      </c>
      <c r="H91" s="130">
        <f t="shared" si="1"/>
        <v>16225.000000000002</v>
      </c>
    </row>
    <row r="92" spans="1:8">
      <c r="A92" s="46"/>
      <c r="B92" s="3"/>
      <c r="C92" s="82" t="s">
        <v>407</v>
      </c>
      <c r="D92" s="79" t="s">
        <v>6</v>
      </c>
      <c r="E92" s="94">
        <v>30</v>
      </c>
      <c r="F92" s="85">
        <v>216.72</v>
      </c>
      <c r="H92" s="130">
        <f t="shared" si="1"/>
        <v>6501.6</v>
      </c>
    </row>
    <row r="93" spans="1:8">
      <c r="A93" s="46"/>
      <c r="B93" s="3"/>
      <c r="C93" s="82" t="s">
        <v>437</v>
      </c>
      <c r="D93" s="79" t="s">
        <v>6</v>
      </c>
      <c r="E93" s="94">
        <v>5</v>
      </c>
      <c r="F93" s="85">
        <v>216.72</v>
      </c>
      <c r="H93" s="130">
        <f t="shared" si="1"/>
        <v>1083.5999999999999</v>
      </c>
    </row>
    <row r="94" spans="1:8">
      <c r="A94" s="46"/>
      <c r="B94" s="3"/>
      <c r="C94" s="82" t="s">
        <v>490</v>
      </c>
      <c r="D94" s="79" t="s">
        <v>5</v>
      </c>
      <c r="E94" s="94">
        <v>110</v>
      </c>
      <c r="F94" s="85">
        <v>34.72</v>
      </c>
      <c r="H94" s="130">
        <f t="shared" si="1"/>
        <v>3819.2</v>
      </c>
    </row>
    <row r="95" spans="1:8">
      <c r="A95" s="46"/>
      <c r="B95" s="3"/>
      <c r="C95" s="82" t="s">
        <v>491</v>
      </c>
      <c r="D95" s="3" t="s">
        <v>6</v>
      </c>
      <c r="E95" s="92">
        <v>706</v>
      </c>
      <c r="F95" s="11">
        <v>10.82</v>
      </c>
      <c r="H95" s="130">
        <f t="shared" si="1"/>
        <v>7638.92</v>
      </c>
    </row>
    <row r="96" spans="1:8">
      <c r="A96" s="46"/>
      <c r="B96" s="3"/>
      <c r="C96" s="50" t="s">
        <v>471</v>
      </c>
      <c r="D96" s="50" t="s">
        <v>6</v>
      </c>
      <c r="E96" s="50">
        <v>20</v>
      </c>
      <c r="F96" s="85">
        <v>3073.42</v>
      </c>
      <c r="H96" s="130">
        <f t="shared" si="1"/>
        <v>61468.4</v>
      </c>
    </row>
    <row r="97" spans="1:8">
      <c r="A97" s="46"/>
      <c r="B97" s="3"/>
      <c r="C97" s="50" t="s">
        <v>472</v>
      </c>
      <c r="D97" s="50" t="s">
        <v>6</v>
      </c>
      <c r="E97" s="50">
        <v>10</v>
      </c>
      <c r="F97" s="85">
        <v>5122.37</v>
      </c>
      <c r="H97" s="130">
        <f t="shared" si="1"/>
        <v>51223.7</v>
      </c>
    </row>
    <row r="98" spans="1:8">
      <c r="A98" s="46"/>
      <c r="B98" s="3"/>
      <c r="C98" s="55" t="s">
        <v>492</v>
      </c>
      <c r="D98" s="41" t="s">
        <v>6</v>
      </c>
      <c r="E98" s="41">
        <v>3</v>
      </c>
      <c r="F98" s="85">
        <v>2303.08</v>
      </c>
      <c r="H98" s="130">
        <f t="shared" si="1"/>
        <v>6909.24</v>
      </c>
    </row>
    <row r="99" spans="1:8">
      <c r="A99" s="46"/>
      <c r="B99" s="3"/>
      <c r="C99" s="55" t="s">
        <v>493</v>
      </c>
      <c r="D99" s="41" t="s">
        <v>6</v>
      </c>
      <c r="E99" s="41">
        <v>1</v>
      </c>
      <c r="F99" s="85">
        <v>58596.35</v>
      </c>
      <c r="H99" s="130">
        <f t="shared" si="1"/>
        <v>58596.35</v>
      </c>
    </row>
    <row r="100" spans="1:8">
      <c r="A100" s="46"/>
      <c r="B100" s="3"/>
      <c r="C100" s="55" t="s">
        <v>130</v>
      </c>
      <c r="D100" s="41" t="s">
        <v>6</v>
      </c>
      <c r="E100" s="41">
        <v>32</v>
      </c>
      <c r="F100" s="85">
        <v>3245</v>
      </c>
      <c r="H100" s="130">
        <f t="shared" si="1"/>
        <v>103840</v>
      </c>
    </row>
    <row r="101" spans="1:8">
      <c r="A101" s="46"/>
      <c r="B101" s="3"/>
      <c r="C101" s="55" t="s">
        <v>494</v>
      </c>
      <c r="D101" s="41" t="s">
        <v>6</v>
      </c>
      <c r="E101" s="41">
        <v>13</v>
      </c>
      <c r="F101" s="85">
        <v>3495.4</v>
      </c>
      <c r="H101" s="130">
        <f t="shared" si="1"/>
        <v>45440.200000000004</v>
      </c>
    </row>
    <row r="102" spans="1:8">
      <c r="A102" s="46"/>
      <c r="B102" s="3"/>
      <c r="C102" s="55" t="s">
        <v>108</v>
      </c>
      <c r="D102" s="41" t="s">
        <v>6</v>
      </c>
      <c r="E102" s="41">
        <v>1</v>
      </c>
      <c r="F102" s="85">
        <v>876</v>
      </c>
      <c r="H102" s="130">
        <f t="shared" si="1"/>
        <v>876</v>
      </c>
    </row>
    <row r="103" spans="1:8">
      <c r="A103" s="46"/>
      <c r="B103" s="3"/>
      <c r="C103" s="60" t="s">
        <v>495</v>
      </c>
      <c r="D103" s="8" t="s">
        <v>6</v>
      </c>
      <c r="E103" s="8">
        <v>96</v>
      </c>
      <c r="F103" s="85">
        <v>800.29</v>
      </c>
      <c r="H103" s="130">
        <f t="shared" si="1"/>
        <v>76827.839999999997</v>
      </c>
    </row>
    <row r="104" spans="1:8">
      <c r="A104" s="46"/>
      <c r="B104" s="3"/>
      <c r="C104" s="55" t="s">
        <v>496</v>
      </c>
      <c r="D104" s="41" t="s">
        <v>6</v>
      </c>
      <c r="E104" s="41">
        <v>10</v>
      </c>
      <c r="F104" s="85">
        <v>3960</v>
      </c>
      <c r="H104" s="130">
        <f t="shared" si="1"/>
        <v>39600</v>
      </c>
    </row>
    <row r="105" spans="1:8">
      <c r="A105" s="46"/>
      <c r="B105" s="3"/>
      <c r="C105" s="82" t="s">
        <v>354</v>
      </c>
      <c r="D105" s="3" t="s">
        <v>5</v>
      </c>
      <c r="E105" s="92">
        <v>1112</v>
      </c>
      <c r="F105" s="85">
        <v>104.8</v>
      </c>
      <c r="H105" s="130">
        <f t="shared" si="1"/>
        <v>116537.59999999999</v>
      </c>
    </row>
    <row r="106" spans="1:8">
      <c r="A106" s="46"/>
      <c r="B106" s="3"/>
      <c r="C106" s="139" t="s">
        <v>348</v>
      </c>
      <c r="D106" s="17" t="s">
        <v>5</v>
      </c>
      <c r="E106" s="92">
        <v>30</v>
      </c>
      <c r="F106" s="85">
        <v>194.66</v>
      </c>
      <c r="H106" s="130">
        <f t="shared" si="1"/>
        <v>5839.8</v>
      </c>
    </row>
    <row r="107" spans="1:8">
      <c r="A107" s="46"/>
      <c r="B107" s="3"/>
      <c r="C107" s="50" t="s">
        <v>355</v>
      </c>
      <c r="D107" s="3" t="s">
        <v>5</v>
      </c>
      <c r="E107" s="92">
        <v>210</v>
      </c>
      <c r="F107" s="85">
        <v>151.30000000000001</v>
      </c>
      <c r="H107" s="130">
        <f t="shared" si="1"/>
        <v>31773.000000000004</v>
      </c>
    </row>
    <row r="108" spans="1:8">
      <c r="A108" s="46"/>
      <c r="B108" s="3"/>
      <c r="C108" s="143" t="s">
        <v>497</v>
      </c>
      <c r="D108" s="44" t="s">
        <v>5</v>
      </c>
      <c r="E108" s="41">
        <v>108</v>
      </c>
      <c r="F108" s="85">
        <v>227.92</v>
      </c>
      <c r="H108" s="130">
        <f t="shared" si="1"/>
        <v>24615.359999999997</v>
      </c>
    </row>
    <row r="109" spans="1:8">
      <c r="A109" s="46"/>
      <c r="B109" s="3"/>
      <c r="C109" s="82" t="s">
        <v>353</v>
      </c>
      <c r="D109" s="3" t="s">
        <v>5</v>
      </c>
      <c r="E109" s="92">
        <v>512</v>
      </c>
      <c r="F109" s="85">
        <v>262.5</v>
      </c>
      <c r="H109" s="130">
        <f t="shared" si="1"/>
        <v>134400</v>
      </c>
    </row>
    <row r="110" spans="1:8">
      <c r="A110" s="46"/>
      <c r="B110" s="3"/>
      <c r="C110" s="55" t="s">
        <v>498</v>
      </c>
      <c r="D110" s="93" t="s">
        <v>6</v>
      </c>
      <c r="E110" s="136">
        <v>10</v>
      </c>
      <c r="F110" s="128">
        <v>451</v>
      </c>
      <c r="H110" s="130">
        <f t="shared" si="1"/>
        <v>4510</v>
      </c>
    </row>
    <row r="111" spans="1:8">
      <c r="A111" s="46"/>
      <c r="B111" s="3"/>
      <c r="C111" s="55" t="s">
        <v>499</v>
      </c>
      <c r="D111" s="93" t="s">
        <v>6</v>
      </c>
      <c r="E111" s="136">
        <v>5</v>
      </c>
      <c r="F111" s="128">
        <v>451</v>
      </c>
      <c r="H111" s="130">
        <f t="shared" si="1"/>
        <v>2255</v>
      </c>
    </row>
    <row r="112" spans="1:8">
      <c r="A112" s="46"/>
      <c r="B112" s="3"/>
      <c r="C112" s="55" t="s">
        <v>54</v>
      </c>
      <c r="D112" s="41" t="s">
        <v>6</v>
      </c>
      <c r="E112" s="41">
        <v>140</v>
      </c>
      <c r="F112" s="85">
        <v>363</v>
      </c>
      <c r="H112" s="130">
        <f t="shared" si="1"/>
        <v>50820</v>
      </c>
    </row>
    <row r="113" spans="1:8">
      <c r="A113" s="46"/>
      <c r="B113" s="3"/>
      <c r="C113" s="55" t="s">
        <v>500</v>
      </c>
      <c r="D113" s="41" t="s">
        <v>501</v>
      </c>
      <c r="E113" s="41">
        <v>8</v>
      </c>
      <c r="F113" s="85">
        <v>490</v>
      </c>
      <c r="H113" s="130">
        <f t="shared" si="1"/>
        <v>3920</v>
      </c>
    </row>
    <row r="114" spans="1:8">
      <c r="A114" s="46"/>
      <c r="B114" s="3"/>
      <c r="C114" s="50" t="s">
        <v>470</v>
      </c>
      <c r="D114" s="50" t="s">
        <v>6</v>
      </c>
      <c r="E114" s="50">
        <v>30</v>
      </c>
      <c r="F114" s="85">
        <v>3383.86</v>
      </c>
      <c r="H114" s="130">
        <f t="shared" si="1"/>
        <v>101515.8</v>
      </c>
    </row>
    <row r="115" spans="1:8">
      <c r="A115" s="46"/>
      <c r="B115" s="3"/>
      <c r="C115" s="82" t="s">
        <v>356</v>
      </c>
      <c r="D115" s="3" t="s">
        <v>7</v>
      </c>
      <c r="E115" s="92">
        <v>56</v>
      </c>
      <c r="F115" s="85">
        <v>467.7</v>
      </c>
      <c r="H115" s="130">
        <f t="shared" si="1"/>
        <v>26191.200000000001</v>
      </c>
    </row>
    <row r="116" spans="1:8">
      <c r="A116" s="46"/>
      <c r="B116" s="3"/>
      <c r="C116" s="139" t="s">
        <v>347</v>
      </c>
      <c r="D116" s="17" t="s">
        <v>6</v>
      </c>
      <c r="E116" s="92">
        <v>2</v>
      </c>
      <c r="F116" s="85">
        <v>4104</v>
      </c>
      <c r="H116" s="130">
        <f t="shared" si="1"/>
        <v>8208</v>
      </c>
    </row>
    <row r="117" spans="1:8">
      <c r="A117" s="46"/>
      <c r="B117" s="3"/>
      <c r="C117" s="47" t="s">
        <v>327</v>
      </c>
      <c r="D117" s="8" t="s">
        <v>6</v>
      </c>
      <c r="E117" s="8">
        <v>1</v>
      </c>
      <c r="F117" s="85">
        <v>76622.399999999994</v>
      </c>
      <c r="H117" s="130">
        <f t="shared" si="1"/>
        <v>76622.399999999994</v>
      </c>
    </row>
    <row r="118" spans="1:8">
      <c r="A118" s="46"/>
      <c r="B118" s="3"/>
      <c r="C118" s="55" t="s">
        <v>502</v>
      </c>
      <c r="D118" s="41" t="s">
        <v>5</v>
      </c>
      <c r="E118" s="44">
        <v>15</v>
      </c>
      <c r="F118" s="85">
        <v>435</v>
      </c>
      <c r="H118" s="130">
        <f t="shared" si="1"/>
        <v>6525</v>
      </c>
    </row>
    <row r="119" spans="1:8">
      <c r="A119" s="46"/>
      <c r="B119" s="3"/>
      <c r="C119" s="55" t="s">
        <v>173</v>
      </c>
      <c r="D119" s="41" t="s">
        <v>7</v>
      </c>
      <c r="E119" s="44">
        <v>3</v>
      </c>
      <c r="F119" s="85">
        <v>600</v>
      </c>
      <c r="H119" s="130">
        <f t="shared" si="1"/>
        <v>1800</v>
      </c>
    </row>
    <row r="120" spans="1:8">
      <c r="A120" s="46"/>
      <c r="B120" s="3"/>
      <c r="C120" s="50" t="s">
        <v>467</v>
      </c>
      <c r="D120" s="50" t="s">
        <v>6</v>
      </c>
      <c r="E120" s="50">
        <v>30</v>
      </c>
      <c r="F120" s="85">
        <v>436</v>
      </c>
      <c r="H120" s="130">
        <f t="shared" si="1"/>
        <v>13080</v>
      </c>
    </row>
    <row r="121" spans="1:8">
      <c r="A121" s="46"/>
      <c r="B121" s="3"/>
      <c r="C121" s="50" t="s">
        <v>468</v>
      </c>
      <c r="D121" s="50" t="s">
        <v>6</v>
      </c>
      <c r="E121" s="50">
        <v>30</v>
      </c>
      <c r="F121" s="85">
        <v>644.75</v>
      </c>
      <c r="H121" s="130">
        <f t="shared" si="1"/>
        <v>19342.5</v>
      </c>
    </row>
    <row r="122" spans="1:8" ht="18">
      <c r="A122" s="46"/>
      <c r="B122" s="3"/>
      <c r="C122" s="55" t="s">
        <v>503</v>
      </c>
      <c r="D122" s="41" t="s">
        <v>248</v>
      </c>
      <c r="E122" s="44">
        <v>108</v>
      </c>
      <c r="F122" s="85">
        <v>2695</v>
      </c>
      <c r="H122" s="130">
        <f t="shared" si="1"/>
        <v>291060</v>
      </c>
    </row>
    <row r="123" spans="1:8">
      <c r="A123" s="46"/>
      <c r="B123" s="3"/>
      <c r="C123" s="82" t="s">
        <v>250</v>
      </c>
      <c r="D123" s="3" t="s">
        <v>6</v>
      </c>
      <c r="E123" s="92">
        <v>130</v>
      </c>
      <c r="F123" s="85">
        <v>182</v>
      </c>
      <c r="H123" s="130">
        <f t="shared" si="1"/>
        <v>23660</v>
      </c>
    </row>
    <row r="124" spans="1:8">
      <c r="A124" s="46"/>
      <c r="B124" s="3"/>
      <c r="C124" s="82" t="s">
        <v>252</v>
      </c>
      <c r="D124" s="3" t="s">
        <v>6</v>
      </c>
      <c r="E124" s="92">
        <f>36+17</f>
        <v>53</v>
      </c>
      <c r="F124" s="85">
        <v>523</v>
      </c>
      <c r="H124" s="130">
        <f t="shared" si="1"/>
        <v>27719</v>
      </c>
    </row>
    <row r="125" spans="1:8">
      <c r="A125" s="46"/>
      <c r="B125" s="3"/>
      <c r="C125" s="82" t="s">
        <v>251</v>
      </c>
      <c r="D125" s="3" t="s">
        <v>6</v>
      </c>
      <c r="E125" s="92">
        <v>41</v>
      </c>
      <c r="F125" s="85">
        <v>817</v>
      </c>
      <c r="H125" s="130">
        <f t="shared" si="1"/>
        <v>33497</v>
      </c>
    </row>
    <row r="126" spans="1:8">
      <c r="A126" s="46"/>
      <c r="B126" s="3"/>
      <c r="C126" s="60" t="s">
        <v>335</v>
      </c>
      <c r="D126" s="63" t="s">
        <v>6</v>
      </c>
      <c r="E126" s="8">
        <v>26</v>
      </c>
      <c r="F126" s="85">
        <v>200</v>
      </c>
      <c r="H126" s="130">
        <f t="shared" si="1"/>
        <v>5200</v>
      </c>
    </row>
    <row r="127" spans="1:8">
      <c r="A127" s="46"/>
      <c r="B127" s="3"/>
      <c r="C127" s="55" t="s">
        <v>204</v>
      </c>
      <c r="D127" s="41" t="s">
        <v>6</v>
      </c>
      <c r="E127" s="41">
        <v>3</v>
      </c>
      <c r="F127" s="85">
        <v>88</v>
      </c>
      <c r="H127" s="130">
        <f t="shared" si="1"/>
        <v>264</v>
      </c>
    </row>
    <row r="128" spans="1:8" ht="30">
      <c r="A128" s="46"/>
      <c r="B128" s="3"/>
      <c r="C128" s="56" t="s">
        <v>253</v>
      </c>
      <c r="D128" s="41" t="s">
        <v>6</v>
      </c>
      <c r="E128" s="44">
        <v>18</v>
      </c>
      <c r="F128" s="85">
        <v>1131</v>
      </c>
      <c r="H128" s="130">
        <f t="shared" si="1"/>
        <v>20358</v>
      </c>
    </row>
    <row r="129" spans="1:8">
      <c r="A129" s="46"/>
      <c r="B129" s="3"/>
      <c r="C129" s="60" t="s">
        <v>336</v>
      </c>
      <c r="D129" s="8" t="s">
        <v>6</v>
      </c>
      <c r="E129" s="8">
        <v>32</v>
      </c>
      <c r="F129" s="85">
        <v>200</v>
      </c>
      <c r="H129" s="130">
        <f t="shared" si="1"/>
        <v>6400</v>
      </c>
    </row>
    <row r="130" spans="1:8">
      <c r="A130" s="46"/>
      <c r="B130" s="3"/>
      <c r="C130" s="153" t="s">
        <v>505</v>
      </c>
      <c r="D130" s="17" t="s">
        <v>6</v>
      </c>
      <c r="E130" s="149">
        <v>4</v>
      </c>
      <c r="F130" s="128">
        <v>100000</v>
      </c>
      <c r="H130" s="130">
        <f t="shared" si="1"/>
        <v>400000</v>
      </c>
    </row>
    <row r="131" spans="1:8">
      <c r="A131" s="46"/>
      <c r="B131" s="3"/>
      <c r="C131" s="153" t="s">
        <v>506</v>
      </c>
      <c r="D131" s="17" t="s">
        <v>6</v>
      </c>
      <c r="E131" s="149">
        <v>3</v>
      </c>
      <c r="F131" s="128">
        <v>100000</v>
      </c>
      <c r="H131" s="130">
        <f t="shared" ref="H131:H133" si="2">E131*F131</f>
        <v>300000</v>
      </c>
    </row>
    <row r="132" spans="1:8">
      <c r="A132" s="46"/>
      <c r="B132" s="3"/>
      <c r="C132" s="60" t="s">
        <v>504</v>
      </c>
      <c r="D132" s="8" t="s">
        <v>6</v>
      </c>
      <c r="E132" s="7">
        <v>800</v>
      </c>
      <c r="F132" s="85">
        <v>3.05</v>
      </c>
      <c r="H132" s="130">
        <f t="shared" si="2"/>
        <v>2440</v>
      </c>
    </row>
    <row r="133" spans="1:8">
      <c r="A133" s="46"/>
      <c r="B133" s="3"/>
      <c r="C133" s="55" t="s">
        <v>507</v>
      </c>
      <c r="D133" s="41" t="s">
        <v>6</v>
      </c>
      <c r="E133" s="152">
        <v>16</v>
      </c>
      <c r="F133" s="128">
        <v>45901.8</v>
      </c>
      <c r="H133" s="130">
        <f t="shared" si="2"/>
        <v>734428.8</v>
      </c>
    </row>
    <row r="134" spans="1:8">
      <c r="A134" s="46"/>
      <c r="B134" s="3"/>
      <c r="C134" s="3"/>
      <c r="D134" s="3"/>
      <c r="E134" s="3"/>
      <c r="F134" s="85"/>
    </row>
    <row r="135" spans="1:8">
      <c r="A135" s="46"/>
      <c r="B135" s="3"/>
      <c r="C135" s="3"/>
      <c r="D135" s="3"/>
      <c r="E135" s="3"/>
      <c r="F135" s="85"/>
    </row>
    <row r="136" spans="1:8">
      <c r="A136" s="46"/>
      <c r="B136" s="3"/>
      <c r="C136" s="3"/>
      <c r="D136" s="3"/>
      <c r="E136" s="3"/>
      <c r="F136" s="85"/>
    </row>
    <row r="137" spans="1:8">
      <c r="A137" s="46"/>
      <c r="B137" s="3"/>
      <c r="C137" s="3"/>
      <c r="D137" s="3"/>
      <c r="E137" s="3"/>
      <c r="F137" s="85"/>
    </row>
    <row r="138" spans="1:8">
      <c r="A138" s="46"/>
      <c r="B138" s="3"/>
      <c r="C138" s="3"/>
      <c r="D138" s="3"/>
      <c r="E138" s="3"/>
      <c r="F138" s="85"/>
    </row>
    <row r="139" spans="1:8">
      <c r="A139" s="46"/>
      <c r="B139" s="3"/>
      <c r="C139" s="3"/>
      <c r="D139" s="3"/>
      <c r="E139" s="3"/>
      <c r="F139" s="85"/>
    </row>
    <row r="140" spans="1:8">
      <c r="A140" s="46"/>
      <c r="B140" s="3"/>
      <c r="C140" s="3"/>
      <c r="D140" s="3"/>
      <c r="E140" s="3"/>
      <c r="F140" s="85"/>
    </row>
    <row r="141" spans="1:8">
      <c r="A141" s="46"/>
      <c r="B141" s="3"/>
      <c r="C141" s="3"/>
      <c r="D141" s="3"/>
      <c r="E141" s="3"/>
      <c r="F141" s="85"/>
    </row>
    <row r="142" spans="1:8">
      <c r="A142" s="46"/>
      <c r="B142" s="3"/>
      <c r="C142" s="3"/>
      <c r="D142" s="3"/>
      <c r="E142" s="3"/>
      <c r="F142" s="85"/>
    </row>
    <row r="143" spans="1:8">
      <c r="A143" s="46"/>
      <c r="B143" s="3"/>
      <c r="C143" s="3"/>
      <c r="D143" s="3"/>
      <c r="E143" s="3"/>
      <c r="F143" s="85"/>
    </row>
    <row r="144" spans="1:8">
      <c r="A144" s="46"/>
      <c r="B144" s="3"/>
      <c r="C144" s="3"/>
      <c r="D144" s="3"/>
      <c r="E144" s="3"/>
      <c r="F144" s="85"/>
    </row>
    <row r="145" spans="1:6">
      <c r="A145" s="46"/>
      <c r="B145" s="3"/>
      <c r="C145" s="3"/>
      <c r="D145" s="3"/>
      <c r="E145" s="3"/>
      <c r="F145" s="85"/>
    </row>
    <row r="146" spans="1:6">
      <c r="A146" s="46"/>
      <c r="B146" s="3"/>
      <c r="C146" s="3"/>
      <c r="D146" s="3"/>
      <c r="E146" s="3"/>
      <c r="F146" s="85"/>
    </row>
    <row r="147" spans="1:6">
      <c r="A147" s="46"/>
      <c r="B147" s="3"/>
      <c r="C147" s="3"/>
      <c r="D147" s="3"/>
      <c r="E147" s="3"/>
      <c r="F147" s="85"/>
    </row>
    <row r="148" spans="1:6">
      <c r="A148" s="46"/>
      <c r="B148" s="3"/>
      <c r="C148" s="3"/>
      <c r="D148" s="3"/>
      <c r="E148" s="3"/>
      <c r="F148" s="85"/>
    </row>
    <row r="149" spans="1:6">
      <c r="A149" s="46"/>
      <c r="B149" s="3"/>
      <c r="C149" s="3"/>
      <c r="D149" s="3"/>
      <c r="E149" s="3"/>
      <c r="F149" s="85"/>
    </row>
    <row r="150" spans="1:6">
      <c r="A150" s="46"/>
      <c r="B150" s="3"/>
      <c r="C150" s="3"/>
      <c r="D150" s="3"/>
      <c r="E150" s="3"/>
      <c r="F150" s="85"/>
    </row>
    <row r="151" spans="1:6">
      <c r="A151" s="46"/>
      <c r="B151" s="3"/>
      <c r="C151" s="3"/>
      <c r="D151" s="3"/>
      <c r="E151" s="3"/>
      <c r="F151" s="85"/>
    </row>
    <row r="152" spans="1:6">
      <c r="A152" s="46"/>
      <c r="B152" s="3"/>
      <c r="C152" s="3"/>
      <c r="D152" s="3"/>
      <c r="E152" s="3"/>
      <c r="F152" s="85"/>
    </row>
    <row r="153" spans="1:6">
      <c r="A153" s="46"/>
      <c r="B153" s="3"/>
      <c r="C153" s="3"/>
      <c r="D153" s="3"/>
      <c r="E153" s="3"/>
      <c r="F153" s="85"/>
    </row>
    <row r="154" spans="1:6">
      <c r="A154" s="46"/>
      <c r="B154" s="3"/>
      <c r="C154" s="3"/>
      <c r="D154" s="3"/>
      <c r="E154" s="3"/>
      <c r="F154" s="85"/>
    </row>
    <row r="155" spans="1:6">
      <c r="A155" s="46"/>
      <c r="B155" s="3"/>
      <c r="C155" s="3"/>
      <c r="D155" s="3"/>
      <c r="E155" s="3"/>
      <c r="F155" s="85"/>
    </row>
    <row r="156" spans="1:6">
      <c r="A156" s="46"/>
      <c r="B156" s="3"/>
      <c r="C156" s="3"/>
      <c r="D156" s="3"/>
      <c r="E156" s="3"/>
      <c r="F156" s="85"/>
    </row>
    <row r="157" spans="1:6">
      <c r="A157" s="46"/>
      <c r="B157" s="3"/>
      <c r="C157" s="3"/>
      <c r="D157" s="3"/>
      <c r="E157" s="3"/>
      <c r="F157" s="85"/>
    </row>
    <row r="158" spans="1:6">
      <c r="A158" s="46"/>
      <c r="B158" s="3"/>
      <c r="C158" s="3"/>
      <c r="D158" s="3"/>
      <c r="E158" s="3"/>
      <c r="F158" s="85"/>
    </row>
    <row r="159" spans="1:6">
      <c r="A159" s="46"/>
      <c r="B159" s="3"/>
      <c r="C159" s="3"/>
      <c r="D159" s="3"/>
      <c r="E159" s="3"/>
      <c r="F159" s="85"/>
    </row>
    <row r="160" spans="1:6">
      <c r="A160" s="46"/>
      <c r="B160" s="3"/>
      <c r="C160" s="3"/>
      <c r="D160" s="3"/>
      <c r="E160" s="3"/>
      <c r="F160" s="85"/>
    </row>
    <row r="161" spans="1:6">
      <c r="A161" s="46"/>
      <c r="B161" s="3"/>
      <c r="C161" s="3"/>
      <c r="D161" s="3"/>
      <c r="E161" s="3"/>
      <c r="F161" s="85"/>
    </row>
    <row r="162" spans="1:6">
      <c r="A162" s="46"/>
      <c r="B162" s="3"/>
      <c r="C162" s="3"/>
      <c r="D162" s="3"/>
      <c r="E162" s="3"/>
      <c r="F162" s="85"/>
    </row>
    <row r="163" spans="1:6">
      <c r="A163" s="46"/>
      <c r="B163" s="3"/>
      <c r="C163" s="3"/>
      <c r="D163" s="3"/>
      <c r="E163" s="3"/>
      <c r="F163" s="85"/>
    </row>
    <row r="164" spans="1:6">
      <c r="A164" s="46"/>
      <c r="B164" s="3"/>
      <c r="C164" s="3"/>
      <c r="D164" s="3"/>
      <c r="E164" s="3"/>
      <c r="F164" s="85"/>
    </row>
    <row r="165" spans="1:6">
      <c r="A165" s="46"/>
      <c r="B165" s="3"/>
      <c r="C165" s="3"/>
      <c r="D165" s="3"/>
      <c r="E165" s="3"/>
      <c r="F165" s="85"/>
    </row>
    <row r="166" spans="1:6">
      <c r="A166" s="46"/>
      <c r="B166" s="3"/>
      <c r="C166" s="3"/>
      <c r="D166" s="3"/>
      <c r="E166" s="3"/>
      <c r="F166" s="85"/>
    </row>
    <row r="167" spans="1:6">
      <c r="A167" s="46"/>
      <c r="B167" s="3"/>
      <c r="C167" s="3"/>
      <c r="D167" s="3"/>
      <c r="E167" s="3"/>
      <c r="F167" s="85"/>
    </row>
    <row r="168" spans="1:6">
      <c r="A168" s="46"/>
      <c r="B168" s="3"/>
      <c r="C168" s="3"/>
      <c r="D168" s="3"/>
      <c r="E168" s="3"/>
      <c r="F168" s="85"/>
    </row>
    <row r="169" spans="1:6">
      <c r="A169" s="46"/>
      <c r="B169" s="3"/>
      <c r="C169" s="3"/>
      <c r="D169" s="3"/>
      <c r="E169" s="3"/>
      <c r="F169" s="85"/>
    </row>
    <row r="170" spans="1:6">
      <c r="A170" s="46"/>
      <c r="B170" s="3"/>
      <c r="C170" s="3"/>
      <c r="D170" s="3"/>
      <c r="E170" s="3"/>
      <c r="F170" s="85"/>
    </row>
    <row r="171" spans="1:6">
      <c r="A171" s="46"/>
      <c r="B171" s="3"/>
      <c r="C171" s="3"/>
      <c r="D171" s="3"/>
      <c r="E171" s="3"/>
      <c r="F171" s="85"/>
    </row>
    <row r="172" spans="1:6">
      <c r="A172" s="46"/>
      <c r="B172" s="3"/>
      <c r="C172" s="3"/>
      <c r="D172" s="3"/>
      <c r="E172" s="3"/>
      <c r="F172" s="85"/>
    </row>
    <row r="173" spans="1:6">
      <c r="A173" s="46"/>
      <c r="B173" s="3"/>
      <c r="C173" s="3"/>
      <c r="D173" s="3"/>
      <c r="E173" s="3"/>
      <c r="F173" s="85"/>
    </row>
    <row r="174" spans="1:6">
      <c r="A174" s="46"/>
      <c r="B174" s="3"/>
      <c r="C174" s="3"/>
      <c r="D174" s="3"/>
      <c r="E174" s="3"/>
      <c r="F174" s="85"/>
    </row>
    <row r="175" spans="1:6">
      <c r="A175" s="46"/>
      <c r="B175" s="3"/>
      <c r="C175" s="3"/>
      <c r="D175" s="3"/>
      <c r="E175" s="3"/>
      <c r="F175" s="85"/>
    </row>
    <row r="176" spans="1:6">
      <c r="A176" s="46"/>
      <c r="B176" s="3"/>
      <c r="C176" s="3"/>
      <c r="D176" s="3"/>
      <c r="E176" s="3"/>
      <c r="F176" s="85"/>
    </row>
    <row r="177" spans="1:6">
      <c r="A177" s="46"/>
      <c r="B177" s="3"/>
      <c r="C177" s="3"/>
      <c r="D177" s="3"/>
      <c r="E177" s="3"/>
      <c r="F177" s="85"/>
    </row>
    <row r="178" spans="1:6">
      <c r="A178" s="46"/>
      <c r="B178" s="3"/>
      <c r="C178" s="3"/>
      <c r="D178" s="3"/>
      <c r="E178" s="3"/>
      <c r="F178" s="85"/>
    </row>
    <row r="179" spans="1:6">
      <c r="A179" s="46"/>
      <c r="B179" s="3"/>
      <c r="C179" s="3"/>
      <c r="D179" s="3"/>
      <c r="E179" s="3"/>
      <c r="F179" s="85"/>
    </row>
    <row r="180" spans="1:6">
      <c r="A180" s="46"/>
      <c r="B180" s="3"/>
      <c r="C180" s="3"/>
      <c r="D180" s="3"/>
      <c r="E180" s="3"/>
      <c r="F180" s="85"/>
    </row>
    <row r="181" spans="1:6">
      <c r="A181" s="46"/>
      <c r="B181" s="3"/>
      <c r="C181" s="3"/>
      <c r="D181" s="3"/>
      <c r="E181" s="3"/>
      <c r="F181" s="85"/>
    </row>
    <row r="182" spans="1:6">
      <c r="A182" s="46"/>
      <c r="B182" s="3"/>
      <c r="C182" s="3"/>
      <c r="D182" s="3"/>
      <c r="E182" s="3"/>
      <c r="F182" s="85"/>
    </row>
    <row r="183" spans="1:6">
      <c r="A183" s="46"/>
      <c r="B183" s="3"/>
      <c r="C183" s="3"/>
      <c r="D183" s="3"/>
      <c r="E183" s="3"/>
      <c r="F183" s="85"/>
    </row>
    <row r="184" spans="1:6">
      <c r="A184" s="46"/>
      <c r="B184" s="3"/>
      <c r="C184" s="3"/>
      <c r="D184" s="3"/>
      <c r="E184" s="3"/>
      <c r="F184" s="85"/>
    </row>
    <row r="185" spans="1:6">
      <c r="A185" s="46"/>
      <c r="B185" s="3"/>
      <c r="C185" s="3"/>
      <c r="D185" s="3"/>
      <c r="E185" s="3"/>
      <c r="F185" s="85"/>
    </row>
    <row r="186" spans="1:6">
      <c r="A186" s="46"/>
      <c r="B186" s="3"/>
      <c r="C186" s="3"/>
      <c r="D186" s="3"/>
      <c r="E186" s="3"/>
      <c r="F186" s="85"/>
    </row>
    <row r="187" spans="1:6">
      <c r="A187" s="46"/>
      <c r="B187" s="3"/>
      <c r="C187" s="3"/>
      <c r="D187" s="3"/>
      <c r="E187" s="3"/>
      <c r="F187" s="85"/>
    </row>
    <row r="188" spans="1:6">
      <c r="A188" s="46"/>
      <c r="B188" s="3"/>
      <c r="C188" s="3"/>
      <c r="D188" s="3"/>
      <c r="E188" s="3"/>
      <c r="F188" s="85"/>
    </row>
    <row r="189" spans="1:6">
      <c r="A189" s="46"/>
      <c r="B189" s="3"/>
      <c r="C189" s="3"/>
      <c r="D189" s="3"/>
      <c r="E189" s="3"/>
      <c r="F189" s="85"/>
    </row>
    <row r="190" spans="1:6">
      <c r="A190" s="46"/>
      <c r="B190" s="3"/>
      <c r="C190" s="3"/>
      <c r="D190" s="3"/>
      <c r="E190" s="3"/>
      <c r="F190" s="85"/>
    </row>
    <row r="191" spans="1:6">
      <c r="A191" s="46"/>
      <c r="B191" s="3"/>
      <c r="C191" s="3"/>
      <c r="D191" s="3"/>
      <c r="E191" s="3"/>
      <c r="F191" s="85"/>
    </row>
    <row r="192" spans="1:6">
      <c r="A192" s="46"/>
      <c r="B192" s="3"/>
      <c r="C192" s="3"/>
      <c r="D192" s="3"/>
      <c r="E192" s="3"/>
      <c r="F192" s="85"/>
    </row>
    <row r="193" spans="1:6">
      <c r="A193" s="46"/>
      <c r="B193" s="3"/>
      <c r="C193" s="3"/>
      <c r="D193" s="3"/>
      <c r="E193" s="3"/>
      <c r="F193" s="85"/>
    </row>
    <row r="194" spans="1:6">
      <c r="A194" s="46"/>
      <c r="B194" s="3"/>
      <c r="C194" s="3"/>
      <c r="D194" s="3"/>
      <c r="E194" s="3"/>
      <c r="F194" s="85"/>
    </row>
    <row r="195" spans="1:6">
      <c r="A195" s="46"/>
      <c r="B195" s="3"/>
      <c r="C195" s="3"/>
      <c r="D195" s="3"/>
      <c r="E195" s="3"/>
      <c r="F195" s="85"/>
    </row>
    <row r="196" spans="1:6">
      <c r="A196" s="46"/>
      <c r="B196" s="3"/>
      <c r="C196" s="3"/>
      <c r="D196" s="3"/>
      <c r="E196" s="3"/>
      <c r="F196" s="85"/>
    </row>
    <row r="197" spans="1:6">
      <c r="A197" s="46"/>
      <c r="B197" s="3"/>
      <c r="C197" s="3"/>
      <c r="D197" s="3"/>
      <c r="E197" s="3"/>
      <c r="F197" s="85"/>
    </row>
    <row r="198" spans="1:6">
      <c r="A198" s="46"/>
      <c r="B198" s="3"/>
      <c r="C198" s="3"/>
      <c r="D198" s="3"/>
      <c r="E198" s="3"/>
      <c r="F198" s="85"/>
    </row>
    <row r="199" spans="1:6">
      <c r="A199" s="46"/>
      <c r="B199" s="3"/>
      <c r="C199" s="3"/>
      <c r="D199" s="3"/>
      <c r="E199" s="3"/>
      <c r="F199" s="85"/>
    </row>
    <row r="200" spans="1:6">
      <c r="A200" s="46"/>
      <c r="B200" s="3"/>
      <c r="C200" s="3"/>
      <c r="D200" s="3"/>
      <c r="E200" s="3"/>
      <c r="F200" s="85"/>
    </row>
    <row r="201" spans="1:6">
      <c r="A201" s="46"/>
      <c r="B201" s="3"/>
      <c r="C201" s="3"/>
      <c r="D201" s="3"/>
      <c r="E201" s="3"/>
      <c r="F201" s="85"/>
    </row>
    <row r="202" spans="1:6">
      <c r="A202" s="46"/>
      <c r="B202" s="3"/>
      <c r="C202" s="3"/>
      <c r="D202" s="3"/>
      <c r="E202" s="3"/>
      <c r="F202" s="85"/>
    </row>
    <row r="203" spans="1:6">
      <c r="A203" s="46"/>
      <c r="B203" s="3"/>
      <c r="C203" s="3"/>
      <c r="D203" s="3"/>
      <c r="E203" s="3"/>
      <c r="F203" s="85"/>
    </row>
    <row r="204" spans="1:6">
      <c r="A204" s="46"/>
      <c r="B204" s="3"/>
      <c r="C204" s="3"/>
      <c r="D204" s="3"/>
      <c r="E204" s="3"/>
      <c r="F204" s="85"/>
    </row>
    <row r="205" spans="1:6">
      <c r="A205" s="46"/>
      <c r="B205" s="3"/>
      <c r="C205" s="3"/>
      <c r="D205" s="3"/>
      <c r="E205" s="3"/>
      <c r="F205" s="85"/>
    </row>
    <row r="206" spans="1:6">
      <c r="A206" s="46"/>
      <c r="B206" s="3"/>
      <c r="C206" s="3"/>
      <c r="D206" s="3"/>
      <c r="E206" s="3"/>
      <c r="F206" s="85"/>
    </row>
    <row r="207" spans="1:6">
      <c r="A207" s="46"/>
      <c r="B207" s="3"/>
      <c r="C207" s="3"/>
      <c r="D207" s="3"/>
      <c r="E207" s="3"/>
      <c r="F207" s="85"/>
    </row>
    <row r="208" spans="1:6">
      <c r="A208" s="46"/>
      <c r="B208" s="3"/>
      <c r="C208" s="3"/>
      <c r="D208" s="3"/>
      <c r="E208" s="3"/>
      <c r="F208" s="85"/>
    </row>
    <row r="209" spans="1:6">
      <c r="A209" s="46"/>
      <c r="B209" s="3"/>
      <c r="C209" s="3"/>
      <c r="D209" s="3"/>
      <c r="E209" s="3"/>
      <c r="F209" s="85"/>
    </row>
    <row r="210" spans="1:6">
      <c r="A210" s="46"/>
      <c r="B210" s="3"/>
      <c r="C210" s="3"/>
      <c r="D210" s="3"/>
      <c r="E210" s="3"/>
      <c r="F210" s="85"/>
    </row>
    <row r="211" spans="1:6">
      <c r="A211" s="46"/>
      <c r="B211" s="3"/>
      <c r="C211" s="3"/>
      <c r="D211" s="3"/>
      <c r="E211" s="3"/>
      <c r="F211" s="85"/>
    </row>
    <row r="212" spans="1:6">
      <c r="A212" s="46"/>
      <c r="B212" s="3"/>
      <c r="C212" s="3"/>
      <c r="D212" s="3"/>
      <c r="E212" s="3"/>
      <c r="F212" s="85"/>
    </row>
    <row r="213" spans="1:6">
      <c r="A213" s="46"/>
      <c r="B213" s="3"/>
      <c r="C213" s="3"/>
      <c r="D213" s="3"/>
      <c r="E213" s="3"/>
      <c r="F213" s="85"/>
    </row>
    <row r="214" spans="1:6">
      <c r="A214" s="46"/>
      <c r="B214" s="3"/>
      <c r="C214" s="3"/>
      <c r="D214" s="3"/>
      <c r="E214" s="3"/>
      <c r="F214" s="85"/>
    </row>
    <row r="215" spans="1:6">
      <c r="A215" s="46"/>
      <c r="B215" s="3"/>
      <c r="C215" s="3"/>
      <c r="D215" s="3"/>
      <c r="E215" s="3"/>
      <c r="F215" s="85"/>
    </row>
    <row r="216" spans="1:6">
      <c r="A216" s="46"/>
      <c r="B216" s="3"/>
      <c r="C216" s="3"/>
      <c r="D216" s="3"/>
      <c r="E216" s="3"/>
      <c r="F216" s="85"/>
    </row>
    <row r="217" spans="1:6">
      <c r="A217" s="46"/>
      <c r="B217" s="3"/>
      <c r="C217" s="3"/>
      <c r="D217" s="3"/>
      <c r="E217" s="3"/>
      <c r="F217" s="85"/>
    </row>
    <row r="218" spans="1:6">
      <c r="A218" s="46"/>
      <c r="B218" s="3"/>
      <c r="C218" s="3"/>
      <c r="D218" s="3"/>
      <c r="E218" s="3"/>
      <c r="F218" s="85"/>
    </row>
    <row r="219" spans="1:6">
      <c r="A219" s="46"/>
      <c r="B219" s="3"/>
      <c r="C219" s="3"/>
      <c r="D219" s="3"/>
      <c r="E219" s="3"/>
      <c r="F219" s="85"/>
    </row>
    <row r="220" spans="1:6">
      <c r="A220" s="46"/>
      <c r="B220" s="3"/>
      <c r="C220" s="3"/>
      <c r="D220" s="3"/>
      <c r="E220" s="3"/>
      <c r="F220" s="85"/>
    </row>
    <row r="221" spans="1:6">
      <c r="A221" s="46"/>
      <c r="B221" s="3"/>
      <c r="C221" s="3"/>
      <c r="D221" s="3"/>
      <c r="E221" s="3"/>
      <c r="F221" s="85"/>
    </row>
    <row r="222" spans="1:6">
      <c r="A222" s="46"/>
      <c r="B222" s="3"/>
      <c r="C222" s="3"/>
      <c r="D222" s="3"/>
      <c r="E222" s="3"/>
      <c r="F222" s="85"/>
    </row>
    <row r="223" spans="1:6">
      <c r="A223" s="46"/>
      <c r="B223" s="3"/>
      <c r="C223" s="3"/>
      <c r="D223" s="3"/>
      <c r="E223" s="3"/>
      <c r="F223" s="85"/>
    </row>
    <row r="224" spans="1:6">
      <c r="A224" s="46"/>
      <c r="B224" s="3"/>
      <c r="C224" s="3"/>
      <c r="D224" s="3"/>
      <c r="E224" s="3"/>
      <c r="F224" s="85"/>
    </row>
    <row r="225" spans="1:6">
      <c r="A225" s="46"/>
      <c r="B225" s="3"/>
      <c r="C225" s="3"/>
      <c r="D225" s="3"/>
      <c r="E225" s="3"/>
      <c r="F225" s="85"/>
    </row>
    <row r="226" spans="1:6">
      <c r="A226" s="46"/>
      <c r="B226" s="3"/>
      <c r="C226" s="3"/>
      <c r="D226" s="3"/>
      <c r="E226" s="3"/>
      <c r="F226" s="85"/>
    </row>
    <row r="227" spans="1:6">
      <c r="A227" s="46"/>
      <c r="B227" s="3"/>
      <c r="C227" s="3"/>
      <c r="D227" s="3"/>
      <c r="E227" s="3"/>
      <c r="F227" s="85"/>
    </row>
    <row r="228" spans="1:6">
      <c r="A228" s="46"/>
      <c r="B228" s="3"/>
      <c r="C228" s="3"/>
      <c r="D228" s="3"/>
      <c r="E228" s="3"/>
      <c r="F228" s="85"/>
    </row>
    <row r="229" spans="1:6">
      <c r="A229" s="46"/>
      <c r="B229" s="3"/>
      <c r="C229" s="3"/>
      <c r="D229" s="3"/>
      <c r="E229" s="3"/>
      <c r="F229" s="85"/>
    </row>
    <row r="230" spans="1:6">
      <c r="A230" s="46"/>
      <c r="B230" s="3"/>
      <c r="C230" s="3"/>
      <c r="D230" s="3"/>
      <c r="E230" s="3"/>
      <c r="F230" s="85"/>
    </row>
    <row r="231" spans="1:6">
      <c r="A231" s="46"/>
      <c r="B231" s="3"/>
      <c r="C231" s="3"/>
      <c r="D231" s="3"/>
      <c r="E231" s="3"/>
      <c r="F231" s="85"/>
    </row>
    <row r="232" spans="1:6">
      <c r="A232" s="46"/>
      <c r="B232" s="3"/>
      <c r="C232" s="3"/>
      <c r="D232" s="3"/>
      <c r="E232" s="3"/>
      <c r="F232" s="85"/>
    </row>
    <row r="233" spans="1:6">
      <c r="A233" s="46"/>
      <c r="B233" s="3"/>
      <c r="C233" s="3"/>
      <c r="D233" s="3"/>
      <c r="E233" s="3"/>
      <c r="F233" s="85"/>
    </row>
    <row r="234" spans="1:6">
      <c r="A234" s="46"/>
      <c r="B234" s="3"/>
      <c r="C234" s="3"/>
      <c r="D234" s="3"/>
      <c r="E234" s="3"/>
      <c r="F234" s="85"/>
    </row>
    <row r="235" spans="1:6">
      <c r="A235" s="46"/>
      <c r="B235" s="3"/>
      <c r="C235" s="3"/>
      <c r="D235" s="3"/>
      <c r="E235" s="3"/>
      <c r="F235" s="85"/>
    </row>
    <row r="236" spans="1:6">
      <c r="A236" s="46"/>
      <c r="B236" s="3"/>
      <c r="C236" s="3"/>
      <c r="D236" s="3"/>
      <c r="E236" s="3"/>
      <c r="F236" s="85"/>
    </row>
    <row r="237" spans="1:6">
      <c r="A237" s="46"/>
      <c r="B237" s="3"/>
      <c r="C237" s="3"/>
      <c r="D237" s="3"/>
      <c r="E237" s="3"/>
      <c r="F237" s="85"/>
    </row>
    <row r="238" spans="1:6">
      <c r="A238" s="46"/>
      <c r="B238" s="3"/>
      <c r="C238" s="3"/>
      <c r="D238" s="3"/>
      <c r="E238" s="3"/>
      <c r="F238" s="85"/>
    </row>
    <row r="239" spans="1:6">
      <c r="A239" s="46"/>
      <c r="B239" s="3"/>
      <c r="C239" s="3"/>
      <c r="D239" s="3"/>
      <c r="E239" s="3"/>
      <c r="F239" s="85"/>
    </row>
    <row r="240" spans="1:6">
      <c r="A240" s="46"/>
      <c r="B240" s="3"/>
      <c r="C240" s="3"/>
      <c r="D240" s="3"/>
      <c r="E240" s="3"/>
      <c r="F240" s="85"/>
    </row>
    <row r="241" spans="1:6">
      <c r="A241" s="46"/>
      <c r="B241" s="3"/>
      <c r="C241" s="3"/>
      <c r="D241" s="3"/>
      <c r="E241" s="3"/>
      <c r="F241" s="85"/>
    </row>
    <row r="242" spans="1:6">
      <c r="A242" s="46"/>
      <c r="B242" s="3"/>
      <c r="C242" s="3"/>
      <c r="D242" s="3"/>
      <c r="E242" s="3"/>
      <c r="F242" s="85"/>
    </row>
    <row r="243" spans="1:6">
      <c r="A243" s="46"/>
      <c r="B243" s="3"/>
      <c r="C243" s="3"/>
      <c r="D243" s="3"/>
      <c r="E243" s="3"/>
      <c r="F243" s="85"/>
    </row>
    <row r="244" spans="1:6">
      <c r="A244" s="46"/>
      <c r="B244" s="3"/>
      <c r="C244" s="3"/>
      <c r="D244" s="3"/>
      <c r="E244" s="3"/>
      <c r="F244" s="85"/>
    </row>
    <row r="245" spans="1:6">
      <c r="A245" s="46"/>
      <c r="B245" s="3"/>
      <c r="C245" s="3"/>
      <c r="D245" s="3"/>
      <c r="E245" s="3"/>
      <c r="F245" s="85"/>
    </row>
    <row r="246" spans="1:6">
      <c r="A246" s="46"/>
      <c r="B246" s="3"/>
      <c r="C246" s="3"/>
      <c r="D246" s="3"/>
      <c r="E246" s="3"/>
      <c r="F246" s="85"/>
    </row>
    <row r="247" spans="1:6">
      <c r="A247" s="46"/>
      <c r="B247" s="3"/>
      <c r="C247" s="3"/>
      <c r="D247" s="3"/>
      <c r="E247" s="3"/>
      <c r="F247" s="85"/>
    </row>
    <row r="248" spans="1:6">
      <c r="A248" s="46"/>
      <c r="B248" s="3"/>
      <c r="C248" s="3"/>
      <c r="D248" s="3"/>
      <c r="E248" s="3"/>
      <c r="F248" s="85"/>
    </row>
    <row r="249" spans="1:6">
      <c r="A249" s="46"/>
      <c r="B249" s="3"/>
      <c r="C249" s="3"/>
      <c r="D249" s="3"/>
      <c r="E249" s="3"/>
      <c r="F249" s="85"/>
    </row>
    <row r="250" spans="1:6">
      <c r="A250" s="46"/>
      <c r="B250" s="3"/>
      <c r="C250" s="3"/>
      <c r="D250" s="3"/>
      <c r="E250" s="3"/>
      <c r="F250" s="85"/>
    </row>
    <row r="251" spans="1:6">
      <c r="A251" s="46"/>
      <c r="B251" s="3"/>
      <c r="C251" s="3"/>
      <c r="D251" s="3"/>
      <c r="E251" s="3"/>
      <c r="F251" s="85"/>
    </row>
    <row r="252" spans="1:6">
      <c r="A252" s="46"/>
      <c r="B252" s="3"/>
      <c r="C252" s="3"/>
      <c r="D252" s="3"/>
      <c r="E252" s="3"/>
      <c r="F252" s="85"/>
    </row>
    <row r="253" spans="1:6">
      <c r="A253" s="46"/>
      <c r="B253" s="3"/>
      <c r="C253" s="3"/>
      <c r="D253" s="3"/>
      <c r="E253" s="3"/>
      <c r="F253" s="85"/>
    </row>
    <row r="254" spans="1:6">
      <c r="A254" s="46"/>
      <c r="B254" s="3"/>
      <c r="C254" s="3"/>
      <c r="D254" s="3"/>
      <c r="E254" s="3"/>
      <c r="F254" s="85"/>
    </row>
    <row r="255" spans="1:6">
      <c r="A255" s="46"/>
      <c r="B255" s="3"/>
      <c r="C255" s="3"/>
      <c r="D255" s="3"/>
      <c r="E255" s="3"/>
      <c r="F255" s="85"/>
    </row>
    <row r="256" spans="1:6">
      <c r="A256" s="46"/>
      <c r="B256" s="3"/>
      <c r="C256" s="3"/>
      <c r="D256" s="3"/>
      <c r="E256" s="3"/>
      <c r="F256" s="85"/>
    </row>
    <row r="257" spans="1:6">
      <c r="A257" s="46"/>
      <c r="B257" s="3"/>
      <c r="C257" s="3"/>
      <c r="D257" s="3"/>
      <c r="E257" s="3"/>
      <c r="F257" s="85"/>
    </row>
    <row r="258" spans="1:6">
      <c r="A258" s="46"/>
      <c r="B258" s="3"/>
      <c r="C258" s="3"/>
      <c r="D258" s="3"/>
      <c r="E258" s="3"/>
      <c r="F258" s="85"/>
    </row>
    <row r="259" spans="1:6">
      <c r="A259" s="46"/>
      <c r="B259" s="3"/>
      <c r="C259" s="3"/>
      <c r="D259" s="3"/>
      <c r="E259" s="3"/>
      <c r="F259" s="85"/>
    </row>
    <row r="260" spans="1:6">
      <c r="A260" s="46"/>
      <c r="B260" s="3"/>
      <c r="C260" s="3"/>
      <c r="D260" s="3"/>
      <c r="E260" s="3"/>
      <c r="F260" s="85"/>
    </row>
    <row r="261" spans="1:6">
      <c r="A261" s="46"/>
      <c r="B261" s="3"/>
      <c r="C261" s="3"/>
      <c r="D261" s="3"/>
      <c r="E261" s="3"/>
      <c r="F261" s="85"/>
    </row>
    <row r="262" spans="1:6">
      <c r="A262" s="46"/>
      <c r="B262" s="3"/>
      <c r="C262" s="3"/>
      <c r="D262" s="3"/>
      <c r="E262" s="3"/>
      <c r="F262" s="85"/>
    </row>
    <row r="263" spans="1:6">
      <c r="A263" s="46"/>
      <c r="B263" s="3"/>
      <c r="C263" s="3"/>
      <c r="D263" s="3"/>
      <c r="E263" s="3"/>
      <c r="F263" s="85"/>
    </row>
    <row r="264" spans="1:6">
      <c r="A264" s="46"/>
      <c r="B264" s="3"/>
      <c r="C264" s="3"/>
      <c r="D264" s="3"/>
      <c r="E264" s="3"/>
      <c r="F264" s="85"/>
    </row>
    <row r="265" spans="1:6">
      <c r="A265" s="46"/>
      <c r="B265" s="3"/>
      <c r="C265" s="3"/>
      <c r="D265" s="3"/>
      <c r="E265" s="3"/>
      <c r="F265" s="85"/>
    </row>
    <row r="266" spans="1:6">
      <c r="A266" s="46"/>
      <c r="B266" s="3"/>
      <c r="C266" s="3"/>
      <c r="D266" s="3"/>
      <c r="E266" s="3"/>
      <c r="F266" s="85"/>
    </row>
    <row r="267" spans="1:6">
      <c r="A267" s="46"/>
      <c r="B267" s="3"/>
      <c r="C267" s="3"/>
      <c r="D267" s="3"/>
      <c r="E267" s="3"/>
      <c r="F267" s="85"/>
    </row>
    <row r="268" spans="1:6">
      <c r="A268" s="46"/>
      <c r="B268" s="3"/>
      <c r="C268" s="3"/>
      <c r="D268" s="3"/>
      <c r="E268" s="3"/>
      <c r="F268" s="85"/>
    </row>
    <row r="269" spans="1:6">
      <c r="A269" s="46"/>
      <c r="B269" s="3"/>
      <c r="C269" s="3"/>
      <c r="D269" s="3"/>
      <c r="E269" s="3"/>
      <c r="F269" s="85"/>
    </row>
    <row r="270" spans="1:6">
      <c r="A270" s="46"/>
      <c r="B270" s="3"/>
      <c r="C270" s="3"/>
      <c r="D270" s="3"/>
      <c r="E270" s="3"/>
      <c r="F270" s="85"/>
    </row>
    <row r="271" spans="1:6">
      <c r="A271" s="46"/>
      <c r="B271" s="3"/>
      <c r="C271" s="3"/>
      <c r="D271" s="3"/>
      <c r="E271" s="3"/>
      <c r="F271" s="85"/>
    </row>
    <row r="272" spans="1:6">
      <c r="A272" s="46"/>
      <c r="B272" s="3"/>
      <c r="C272" s="3"/>
      <c r="D272" s="3"/>
      <c r="E272" s="3"/>
      <c r="F272" s="85"/>
    </row>
    <row r="273" spans="1:6">
      <c r="A273" s="46"/>
      <c r="B273" s="3"/>
      <c r="C273" s="3"/>
      <c r="D273" s="3"/>
      <c r="E273" s="3"/>
      <c r="F273" s="85"/>
    </row>
    <row r="274" spans="1:6">
      <c r="A274" s="46"/>
      <c r="B274" s="3"/>
      <c r="C274" s="3"/>
      <c r="D274" s="3"/>
      <c r="E274" s="3"/>
      <c r="F274" s="85"/>
    </row>
    <row r="275" spans="1:6">
      <c r="A275" s="46"/>
      <c r="B275" s="3"/>
      <c r="C275" s="3"/>
      <c r="D275" s="3"/>
      <c r="E275" s="3"/>
      <c r="F275" s="85"/>
    </row>
    <row r="276" spans="1:6">
      <c r="A276" s="46"/>
      <c r="B276" s="3"/>
      <c r="C276" s="3"/>
      <c r="D276" s="3"/>
      <c r="E276" s="3"/>
      <c r="F276" s="85"/>
    </row>
    <row r="277" spans="1:6">
      <c r="A277" s="46"/>
      <c r="B277" s="3"/>
      <c r="C277" s="3"/>
      <c r="D277" s="3"/>
      <c r="E277" s="3"/>
      <c r="F277" s="85"/>
    </row>
    <row r="278" spans="1:6">
      <c r="A278" s="46"/>
      <c r="B278" s="3"/>
      <c r="C278" s="3"/>
      <c r="D278" s="3"/>
      <c r="E278" s="3"/>
      <c r="F278" s="85"/>
    </row>
    <row r="279" spans="1:6">
      <c r="A279" s="46"/>
      <c r="B279" s="3"/>
      <c r="C279" s="3"/>
      <c r="D279" s="3"/>
      <c r="E279" s="3"/>
      <c r="F279" s="85"/>
    </row>
    <row r="280" spans="1:6">
      <c r="A280" s="46"/>
      <c r="B280" s="3"/>
      <c r="C280" s="3"/>
      <c r="D280" s="3"/>
      <c r="E280" s="3"/>
      <c r="F280" s="85"/>
    </row>
    <row r="281" spans="1:6">
      <c r="A281" s="46"/>
      <c r="B281" s="3"/>
      <c r="C281" s="3"/>
      <c r="D281" s="3"/>
      <c r="E281" s="3"/>
      <c r="F281" s="85"/>
    </row>
    <row r="282" spans="1:6">
      <c r="A282" s="46"/>
      <c r="B282" s="3"/>
      <c r="C282" s="3"/>
      <c r="D282" s="3"/>
      <c r="E282" s="3"/>
      <c r="F282" s="85"/>
    </row>
    <row r="283" spans="1:6">
      <c r="A283" s="46"/>
      <c r="B283" s="3"/>
      <c r="C283" s="3"/>
      <c r="D283" s="3"/>
      <c r="E283" s="3"/>
      <c r="F283" s="85"/>
    </row>
    <row r="284" spans="1:6">
      <c r="A284" s="46"/>
      <c r="B284" s="3"/>
      <c r="C284" s="3"/>
      <c r="D284" s="3"/>
      <c r="E284" s="3"/>
      <c r="F284" s="85"/>
    </row>
    <row r="285" spans="1:6">
      <c r="A285" s="46"/>
      <c r="B285" s="3"/>
      <c r="C285" s="3"/>
      <c r="D285" s="3"/>
      <c r="E285" s="3"/>
      <c r="F285" s="85"/>
    </row>
    <row r="286" spans="1:6">
      <c r="A286" s="46"/>
      <c r="B286" s="3"/>
      <c r="C286" s="3"/>
      <c r="D286" s="3"/>
      <c r="E286" s="3"/>
      <c r="F286" s="85"/>
    </row>
    <row r="287" spans="1:6">
      <c r="A287" s="46"/>
      <c r="B287" s="3"/>
      <c r="C287" s="3"/>
      <c r="D287" s="3"/>
      <c r="E287" s="3"/>
      <c r="F287" s="85"/>
    </row>
    <row r="288" spans="1:6">
      <c r="A288" s="46"/>
      <c r="B288" s="3"/>
      <c r="C288" s="3"/>
      <c r="D288" s="3"/>
      <c r="E288" s="3"/>
      <c r="F288" s="85"/>
    </row>
    <row r="289" spans="1:6">
      <c r="A289" s="46"/>
      <c r="B289" s="3"/>
      <c r="C289" s="3"/>
      <c r="D289" s="3"/>
      <c r="E289" s="3"/>
      <c r="F289" s="85"/>
    </row>
    <row r="290" spans="1:6">
      <c r="A290" s="46"/>
      <c r="B290" s="3"/>
      <c r="C290" s="3"/>
      <c r="D290" s="3"/>
      <c r="E290" s="3"/>
      <c r="F290" s="85"/>
    </row>
    <row r="291" spans="1:6">
      <c r="A291" s="46"/>
      <c r="B291" s="3"/>
      <c r="C291" s="3"/>
      <c r="D291" s="3"/>
      <c r="E291" s="3"/>
      <c r="F291" s="85"/>
    </row>
    <row r="292" spans="1:6">
      <c r="A292" s="46"/>
      <c r="B292" s="3"/>
      <c r="C292" s="3"/>
      <c r="D292" s="3"/>
      <c r="E292" s="3"/>
      <c r="F292" s="85"/>
    </row>
    <row r="293" spans="1:6">
      <c r="A293" s="46"/>
      <c r="B293" s="3"/>
      <c r="C293" s="3"/>
      <c r="D293" s="3"/>
      <c r="E293" s="3"/>
      <c r="F293" s="85"/>
    </row>
    <row r="294" spans="1:6">
      <c r="A294" s="46"/>
      <c r="B294" s="3"/>
      <c r="C294" s="3"/>
      <c r="D294" s="3"/>
      <c r="E294" s="3"/>
      <c r="F294" s="85"/>
    </row>
    <row r="295" spans="1:6">
      <c r="A295" s="46"/>
      <c r="B295" s="3"/>
      <c r="C295" s="3"/>
      <c r="D295" s="3"/>
      <c r="E295" s="3"/>
      <c r="F295" s="85"/>
    </row>
    <row r="296" spans="1:6">
      <c r="A296" s="46"/>
      <c r="B296" s="3"/>
      <c r="C296" s="3"/>
      <c r="D296" s="3"/>
      <c r="E296" s="3"/>
      <c r="F296" s="85"/>
    </row>
    <row r="297" spans="1:6">
      <c r="A297" s="46"/>
      <c r="B297" s="3"/>
      <c r="C297" s="3"/>
      <c r="D297" s="3"/>
      <c r="E297" s="3"/>
      <c r="F297" s="85"/>
    </row>
    <row r="298" spans="1:6">
      <c r="A298" s="46"/>
      <c r="B298" s="3"/>
      <c r="C298" s="3"/>
      <c r="D298" s="3"/>
      <c r="E298" s="3"/>
      <c r="F298" s="85"/>
    </row>
    <row r="299" spans="1:6">
      <c r="A299" s="46"/>
      <c r="B299" s="3"/>
      <c r="C299" s="3"/>
      <c r="D299" s="3"/>
      <c r="E299" s="3"/>
      <c r="F299" s="85"/>
    </row>
    <row r="300" spans="1:6">
      <c r="A300" s="46"/>
      <c r="B300" s="3"/>
      <c r="C300" s="3"/>
      <c r="D300" s="3"/>
      <c r="E300" s="3"/>
      <c r="F300" s="85"/>
    </row>
    <row r="301" spans="1:6">
      <c r="A301" s="46"/>
      <c r="B301" s="3"/>
      <c r="C301" s="3"/>
      <c r="D301" s="3"/>
      <c r="E301" s="3"/>
      <c r="F301" s="85"/>
    </row>
    <row r="302" spans="1:6">
      <c r="A302" s="46"/>
      <c r="B302" s="3"/>
      <c r="C302" s="3"/>
      <c r="D302" s="3"/>
      <c r="E302" s="3"/>
      <c r="F302" s="85"/>
    </row>
    <row r="303" spans="1:6">
      <c r="A303" s="46"/>
      <c r="B303" s="3"/>
      <c r="C303" s="3"/>
      <c r="D303" s="3"/>
      <c r="E303" s="3"/>
      <c r="F303" s="85"/>
    </row>
    <row r="304" spans="1:6">
      <c r="A304" s="46"/>
      <c r="B304" s="3"/>
      <c r="C304" s="3"/>
      <c r="D304" s="3"/>
      <c r="E304" s="3"/>
      <c r="F304" s="85"/>
    </row>
    <row r="305" spans="1:6">
      <c r="A305" s="46"/>
      <c r="B305" s="3"/>
      <c r="C305" s="3"/>
      <c r="D305" s="3"/>
      <c r="E305" s="3"/>
      <c r="F305" s="85"/>
    </row>
    <row r="306" spans="1:6">
      <c r="A306" s="46"/>
      <c r="B306" s="3"/>
      <c r="C306" s="3"/>
      <c r="D306" s="3"/>
      <c r="E306" s="3"/>
      <c r="F306" s="85"/>
    </row>
    <row r="307" spans="1:6">
      <c r="A307" s="46"/>
      <c r="B307" s="3"/>
      <c r="C307" s="3"/>
      <c r="D307" s="3"/>
      <c r="E307" s="3"/>
      <c r="F307" s="85"/>
    </row>
    <row r="308" spans="1:6">
      <c r="A308" s="46"/>
      <c r="B308" s="3"/>
      <c r="C308" s="3"/>
      <c r="D308" s="3"/>
      <c r="E308" s="3"/>
      <c r="F308" s="85"/>
    </row>
    <row r="309" spans="1:6">
      <c r="A309" s="46"/>
      <c r="B309" s="3"/>
      <c r="C309" s="3"/>
      <c r="D309" s="3"/>
      <c r="E309" s="3"/>
      <c r="F309" s="85"/>
    </row>
    <row r="310" spans="1:6">
      <c r="A310" s="46"/>
      <c r="B310" s="3"/>
      <c r="C310" s="3"/>
      <c r="D310" s="3"/>
      <c r="E310" s="3"/>
      <c r="F310" s="85"/>
    </row>
    <row r="311" spans="1:6">
      <c r="A311" s="46"/>
      <c r="B311" s="3"/>
      <c r="C311" s="3"/>
      <c r="D311" s="3"/>
      <c r="E311" s="3"/>
      <c r="F311" s="85"/>
    </row>
    <row r="312" spans="1:6">
      <c r="A312" s="46"/>
      <c r="B312" s="3"/>
      <c r="C312" s="3"/>
      <c r="D312" s="3"/>
      <c r="E312" s="3"/>
      <c r="F312" s="85"/>
    </row>
    <row r="313" spans="1:6">
      <c r="A313" s="46"/>
      <c r="B313" s="3"/>
      <c r="C313" s="3"/>
      <c r="D313" s="3"/>
      <c r="E313" s="3"/>
      <c r="F313" s="85"/>
    </row>
    <row r="314" spans="1:6">
      <c r="A314" s="46"/>
      <c r="B314" s="3"/>
      <c r="C314" s="3"/>
      <c r="D314" s="3"/>
      <c r="E314" s="3"/>
      <c r="F314" s="85"/>
    </row>
    <row r="315" spans="1:6">
      <c r="A315" s="46"/>
      <c r="B315" s="3"/>
      <c r="C315" s="3"/>
      <c r="D315" s="3"/>
      <c r="E315" s="3"/>
      <c r="F315" s="85"/>
    </row>
    <row r="316" spans="1:6">
      <c r="A316" s="46"/>
      <c r="B316" s="3"/>
      <c r="C316" s="3"/>
      <c r="D316" s="3"/>
      <c r="E316" s="3"/>
      <c r="F316" s="85"/>
    </row>
    <row r="317" spans="1:6">
      <c r="A317" s="46"/>
      <c r="B317" s="3"/>
      <c r="C317" s="3"/>
      <c r="D317" s="3"/>
      <c r="E317" s="3"/>
      <c r="F317" s="85"/>
    </row>
    <row r="318" spans="1:6">
      <c r="A318" s="46"/>
      <c r="B318" s="3"/>
      <c r="C318" s="3"/>
      <c r="D318" s="3"/>
      <c r="E318" s="3"/>
      <c r="F318" s="85"/>
    </row>
    <row r="319" spans="1:6">
      <c r="A319" s="46"/>
      <c r="B319" s="3"/>
      <c r="C319" s="3"/>
      <c r="D319" s="3"/>
      <c r="E319" s="3"/>
      <c r="F319" s="85"/>
    </row>
    <row r="320" spans="1:6">
      <c r="A320" s="46"/>
      <c r="B320" s="3"/>
      <c r="C320" s="3"/>
      <c r="D320" s="3"/>
      <c r="E320" s="3"/>
      <c r="F320" s="85"/>
    </row>
    <row r="321" spans="1:6">
      <c r="A321" s="46"/>
      <c r="B321" s="3"/>
      <c r="C321" s="3"/>
      <c r="D321" s="3"/>
      <c r="E321" s="3"/>
      <c r="F321" s="85"/>
    </row>
    <row r="322" spans="1:6">
      <c r="A322" s="46"/>
      <c r="B322" s="3"/>
      <c r="C322" s="3"/>
      <c r="D322" s="3"/>
      <c r="E322" s="3"/>
      <c r="F322" s="85"/>
    </row>
    <row r="323" spans="1:6">
      <c r="A323" s="46"/>
      <c r="B323" s="3"/>
      <c r="C323" s="3"/>
      <c r="D323" s="3"/>
      <c r="E323" s="3"/>
      <c r="F323" s="85"/>
    </row>
    <row r="324" spans="1:6">
      <c r="A324" s="46"/>
      <c r="B324" s="3"/>
      <c r="C324" s="3"/>
      <c r="D324" s="3"/>
      <c r="E324" s="3"/>
      <c r="F324" s="85"/>
    </row>
    <row r="325" spans="1:6">
      <c r="A325" s="46"/>
      <c r="B325" s="3"/>
      <c r="C325" s="3"/>
      <c r="D325" s="3"/>
      <c r="E325" s="3"/>
      <c r="F325" s="85"/>
    </row>
    <row r="326" spans="1:6">
      <c r="A326" s="46"/>
      <c r="B326" s="3"/>
      <c r="C326" s="3"/>
      <c r="D326" s="3"/>
      <c r="E326" s="3"/>
      <c r="F326" s="85"/>
    </row>
    <row r="327" spans="1:6">
      <c r="A327" s="46"/>
      <c r="B327" s="3"/>
      <c r="C327" s="3"/>
      <c r="D327" s="3"/>
      <c r="E327" s="3"/>
      <c r="F327" s="85"/>
    </row>
    <row r="328" spans="1:6">
      <c r="A328" s="46"/>
      <c r="B328" s="3"/>
      <c r="C328" s="3"/>
      <c r="D328" s="3"/>
      <c r="E328" s="3"/>
      <c r="F328" s="85"/>
    </row>
    <row r="329" spans="1:6">
      <c r="A329" s="46"/>
      <c r="B329" s="3"/>
      <c r="C329" s="3"/>
      <c r="D329" s="3"/>
      <c r="E329" s="3"/>
      <c r="F329" s="85"/>
    </row>
    <row r="330" spans="1:6">
      <c r="A330" s="46"/>
      <c r="B330" s="3"/>
      <c r="C330" s="3"/>
      <c r="D330" s="3"/>
      <c r="E330" s="3"/>
      <c r="F330" s="85"/>
    </row>
    <row r="331" spans="1:6">
      <c r="A331" s="46"/>
      <c r="B331" s="3"/>
      <c r="C331" s="3"/>
      <c r="D331" s="3"/>
      <c r="E331" s="3"/>
      <c r="F331" s="85"/>
    </row>
    <row r="332" spans="1:6">
      <c r="A332" s="46"/>
      <c r="B332" s="3"/>
      <c r="C332" s="3"/>
      <c r="D332" s="3"/>
      <c r="E332" s="3"/>
      <c r="F332" s="85"/>
    </row>
    <row r="333" spans="1:6">
      <c r="A333" s="46"/>
      <c r="B333" s="3"/>
      <c r="C333" s="3"/>
      <c r="D333" s="3"/>
      <c r="E333" s="3"/>
      <c r="F333" s="85"/>
    </row>
    <row r="334" spans="1:6">
      <c r="A334" s="46"/>
      <c r="B334" s="3"/>
      <c r="C334" s="3"/>
      <c r="D334" s="3"/>
      <c r="E334" s="3"/>
      <c r="F334" s="85"/>
    </row>
    <row r="335" spans="1:6">
      <c r="A335" s="46"/>
      <c r="B335" s="3"/>
      <c r="C335" s="3"/>
      <c r="D335" s="3"/>
      <c r="E335" s="3"/>
      <c r="F335" s="85"/>
    </row>
    <row r="336" spans="1:6">
      <c r="A336" s="46"/>
      <c r="B336" s="3"/>
      <c r="C336" s="3"/>
      <c r="D336" s="3"/>
      <c r="E336" s="3"/>
      <c r="F336" s="85"/>
    </row>
    <row r="337" spans="1:6">
      <c r="A337" s="46"/>
      <c r="B337" s="3"/>
      <c r="C337" s="3"/>
      <c r="D337" s="3"/>
      <c r="E337" s="3"/>
      <c r="F337" s="85"/>
    </row>
    <row r="338" spans="1:6">
      <c r="A338" s="46"/>
      <c r="B338" s="3"/>
      <c r="C338" s="3"/>
      <c r="D338" s="3"/>
      <c r="E338" s="3"/>
      <c r="F338" s="85"/>
    </row>
    <row r="339" spans="1:6">
      <c r="A339" s="46"/>
      <c r="B339" s="3"/>
      <c r="C339" s="3"/>
      <c r="D339" s="3"/>
      <c r="E339" s="3"/>
      <c r="F339" s="85"/>
    </row>
    <row r="340" spans="1:6">
      <c r="A340" s="46"/>
      <c r="B340" s="3"/>
      <c r="C340" s="3"/>
      <c r="D340" s="3"/>
      <c r="E340" s="3"/>
      <c r="F340" s="85"/>
    </row>
    <row r="341" spans="1:6">
      <c r="A341" s="46"/>
      <c r="B341" s="3"/>
      <c r="C341" s="3"/>
      <c r="D341" s="3"/>
      <c r="E341" s="3"/>
      <c r="F341" s="85"/>
    </row>
    <row r="342" spans="1:6">
      <c r="A342" s="46"/>
      <c r="B342" s="3"/>
      <c r="C342" s="3"/>
      <c r="D342" s="3"/>
      <c r="E342" s="3"/>
      <c r="F342" s="85"/>
    </row>
    <row r="343" spans="1:6">
      <c r="A343" s="46"/>
      <c r="B343" s="3"/>
      <c r="C343" s="3"/>
      <c r="D343" s="3"/>
      <c r="E343" s="3"/>
      <c r="F343" s="85"/>
    </row>
    <row r="344" spans="1:6">
      <c r="A344" s="46"/>
      <c r="B344" s="3"/>
      <c r="C344" s="3"/>
      <c r="D344" s="3"/>
      <c r="E344" s="3"/>
      <c r="F344" s="85"/>
    </row>
    <row r="345" spans="1:6">
      <c r="A345" s="46"/>
      <c r="B345" s="3"/>
      <c r="C345" s="3"/>
      <c r="D345" s="3"/>
      <c r="E345" s="3"/>
      <c r="F345" s="85"/>
    </row>
    <row r="346" spans="1:6">
      <c r="A346" s="46"/>
      <c r="B346" s="3"/>
      <c r="C346" s="3"/>
      <c r="D346" s="3"/>
      <c r="E346" s="3"/>
      <c r="F346" s="85"/>
    </row>
    <row r="347" spans="1:6">
      <c r="A347" s="46"/>
      <c r="B347" s="3"/>
      <c r="C347" s="3"/>
      <c r="D347" s="3"/>
      <c r="E347" s="3"/>
      <c r="F347" s="85"/>
    </row>
    <row r="348" spans="1:6">
      <c r="A348" s="46"/>
      <c r="B348" s="3"/>
      <c r="C348" s="3"/>
      <c r="D348" s="3"/>
      <c r="E348" s="3"/>
      <c r="F348" s="85"/>
    </row>
    <row r="349" spans="1:6">
      <c r="A349" s="46"/>
      <c r="B349" s="3"/>
      <c r="C349" s="3"/>
      <c r="D349" s="3"/>
      <c r="E349" s="3"/>
      <c r="F349" s="85"/>
    </row>
    <row r="350" spans="1:6">
      <c r="A350" s="46"/>
      <c r="B350" s="3"/>
      <c r="C350" s="3"/>
      <c r="D350" s="3"/>
      <c r="E350" s="3"/>
      <c r="F350" s="85"/>
    </row>
    <row r="351" spans="1:6">
      <c r="A351" s="3"/>
      <c r="B351" s="3"/>
      <c r="C351" s="3"/>
      <c r="D351" s="3"/>
      <c r="E351" s="3"/>
      <c r="F351" s="85"/>
    </row>
    <row r="352" spans="1:6" ht="18.75">
      <c r="A352" s="3"/>
      <c r="B352" s="95" t="s">
        <v>443</v>
      </c>
      <c r="C352" s="3"/>
      <c r="D352" s="3"/>
      <c r="E352" s="3"/>
      <c r="F352" s="85"/>
    </row>
    <row r="353" spans="1:6" ht="75">
      <c r="A353" s="3">
        <v>1</v>
      </c>
      <c r="B353" s="48" t="s">
        <v>343</v>
      </c>
      <c r="C353" s="48" t="s">
        <v>344</v>
      </c>
      <c r="D353" s="3"/>
      <c r="E353" s="3"/>
      <c r="F353" s="85"/>
    </row>
    <row r="354" spans="1:6" s="103" customFormat="1">
      <c r="A354" s="105"/>
      <c r="B354" s="106"/>
      <c r="C354" s="116" t="s">
        <v>345</v>
      </c>
      <c r="D354" s="105" t="s">
        <v>5</v>
      </c>
      <c r="E354" s="107">
        <v>300</v>
      </c>
      <c r="F354" s="102">
        <v>597.16999999999996</v>
      </c>
    </row>
    <row r="355" spans="1:6" s="103" customFormat="1">
      <c r="A355" s="105"/>
      <c r="B355" s="106"/>
      <c r="C355" s="116" t="s">
        <v>346</v>
      </c>
      <c r="D355" s="105" t="s">
        <v>6</v>
      </c>
      <c r="E355" s="107">
        <v>8</v>
      </c>
      <c r="F355" s="102">
        <v>233.88</v>
      </c>
    </row>
    <row r="356" spans="1:6" s="103" customFormat="1">
      <c r="A356" s="105"/>
      <c r="B356" s="106"/>
      <c r="C356" s="116" t="s">
        <v>347</v>
      </c>
      <c r="D356" s="105" t="s">
        <v>6</v>
      </c>
      <c r="E356" s="107">
        <v>2</v>
      </c>
      <c r="F356" s="102">
        <v>4104</v>
      </c>
    </row>
    <row r="357" spans="1:6" s="103" customFormat="1">
      <c r="A357" s="105"/>
      <c r="B357" s="106"/>
      <c r="C357" s="116" t="s">
        <v>348</v>
      </c>
      <c r="D357" s="105" t="s">
        <v>5</v>
      </c>
      <c r="E357" s="107">
        <v>30</v>
      </c>
      <c r="F357" s="102">
        <v>194.66</v>
      </c>
    </row>
    <row r="358" spans="1:6" ht="75">
      <c r="A358" s="3" t="s">
        <v>349</v>
      </c>
      <c r="B358" s="48" t="s">
        <v>350</v>
      </c>
      <c r="C358" s="56" t="s">
        <v>351</v>
      </c>
      <c r="D358" s="17"/>
      <c r="E358" s="17"/>
      <c r="F358" s="85"/>
    </row>
    <row r="359" spans="1:6" s="103" customFormat="1">
      <c r="A359" s="105"/>
      <c r="B359" s="106"/>
      <c r="C359" s="108" t="s">
        <v>352</v>
      </c>
      <c r="D359" s="105" t="s">
        <v>6</v>
      </c>
      <c r="E359" s="107">
        <v>5</v>
      </c>
      <c r="F359" s="102">
        <v>4361</v>
      </c>
    </row>
    <row r="360" spans="1:6" s="103" customFormat="1">
      <c r="A360" s="105"/>
      <c r="B360" s="106"/>
      <c r="C360" s="108" t="s">
        <v>353</v>
      </c>
      <c r="D360" s="105" t="s">
        <v>5</v>
      </c>
      <c r="E360" s="107">
        <v>25</v>
      </c>
      <c r="F360" s="102">
        <v>262.5</v>
      </c>
    </row>
    <row r="361" spans="1:6" s="103" customFormat="1">
      <c r="A361" s="105"/>
      <c r="B361" s="106"/>
      <c r="C361" s="108" t="s">
        <v>354</v>
      </c>
      <c r="D361" s="105" t="s">
        <v>5</v>
      </c>
      <c r="E361" s="107">
        <v>10</v>
      </c>
      <c r="F361" s="102">
        <v>104.8</v>
      </c>
    </row>
    <row r="362" spans="1:6" s="103" customFormat="1">
      <c r="A362" s="105"/>
      <c r="B362" s="106"/>
      <c r="C362" s="113" t="s">
        <v>355</v>
      </c>
      <c r="D362" s="105" t="s">
        <v>5</v>
      </c>
      <c r="E362" s="107">
        <v>30</v>
      </c>
      <c r="F362" s="102">
        <v>151.30000000000001</v>
      </c>
    </row>
    <row r="363" spans="1:6" s="103" customFormat="1">
      <c r="A363" s="105"/>
      <c r="B363" s="106"/>
      <c r="C363" s="108" t="s">
        <v>356</v>
      </c>
      <c r="D363" s="105" t="s">
        <v>7</v>
      </c>
      <c r="E363" s="107">
        <v>3</v>
      </c>
      <c r="F363" s="102">
        <v>467.7</v>
      </c>
    </row>
    <row r="364" spans="1:6" s="103" customFormat="1">
      <c r="A364" s="105"/>
      <c r="B364" s="106"/>
      <c r="C364" s="108" t="s">
        <v>475</v>
      </c>
      <c r="D364" s="105" t="s">
        <v>6</v>
      </c>
      <c r="E364" s="107">
        <v>5</v>
      </c>
      <c r="F364" s="102">
        <v>46</v>
      </c>
    </row>
    <row r="365" spans="1:6" s="103" customFormat="1">
      <c r="A365" s="105"/>
      <c r="B365" s="106"/>
      <c r="C365" s="108" t="s">
        <v>250</v>
      </c>
      <c r="D365" s="105" t="s">
        <v>6</v>
      </c>
      <c r="E365" s="107">
        <v>8</v>
      </c>
      <c r="F365" s="102">
        <v>182</v>
      </c>
    </row>
    <row r="366" spans="1:6" s="103" customFormat="1">
      <c r="A366" s="105"/>
      <c r="B366" s="106"/>
      <c r="C366" s="108" t="s">
        <v>252</v>
      </c>
      <c r="D366" s="105" t="s">
        <v>6</v>
      </c>
      <c r="E366" s="107">
        <v>3</v>
      </c>
      <c r="F366" s="102">
        <v>523</v>
      </c>
    </row>
    <row r="367" spans="1:6" s="103" customFormat="1">
      <c r="A367" s="105"/>
      <c r="B367" s="106"/>
      <c r="C367" s="108" t="s">
        <v>251</v>
      </c>
      <c r="D367" s="105" t="s">
        <v>6</v>
      </c>
      <c r="E367" s="107">
        <v>2</v>
      </c>
      <c r="F367" s="102">
        <v>817</v>
      </c>
    </row>
    <row r="368" spans="1:6" s="103" customFormat="1" ht="30">
      <c r="A368" s="105"/>
      <c r="B368" s="106"/>
      <c r="C368" s="108" t="s">
        <v>358</v>
      </c>
      <c r="D368" s="105" t="s">
        <v>6</v>
      </c>
      <c r="E368" s="107">
        <v>3</v>
      </c>
      <c r="F368" s="121">
        <v>449.8</v>
      </c>
    </row>
    <row r="369" spans="1:6" s="103" customFormat="1">
      <c r="A369" s="105"/>
      <c r="B369" s="106"/>
      <c r="C369" s="108" t="s">
        <v>359</v>
      </c>
      <c r="D369" s="105" t="s">
        <v>6</v>
      </c>
      <c r="E369" s="107">
        <v>3</v>
      </c>
      <c r="F369" s="121">
        <v>237.9</v>
      </c>
    </row>
    <row r="370" spans="1:6" ht="75">
      <c r="A370" s="3" t="s">
        <v>360</v>
      </c>
      <c r="B370" s="48" t="s">
        <v>350</v>
      </c>
      <c r="C370" s="56" t="s">
        <v>361</v>
      </c>
      <c r="D370" s="17"/>
      <c r="E370" s="17"/>
      <c r="F370" s="85"/>
    </row>
    <row r="371" spans="1:6" s="103" customFormat="1">
      <c r="A371" s="105"/>
      <c r="B371" s="106"/>
      <c r="C371" s="108" t="s">
        <v>505</v>
      </c>
      <c r="D371" s="105" t="s">
        <v>6</v>
      </c>
      <c r="E371" s="107">
        <v>4</v>
      </c>
      <c r="F371" s="102">
        <v>100000</v>
      </c>
    </row>
    <row r="372" spans="1:6" s="103" customFormat="1">
      <c r="A372" s="105"/>
      <c r="B372" s="106"/>
      <c r="C372" s="108" t="s">
        <v>488</v>
      </c>
      <c r="D372" s="105" t="s">
        <v>6</v>
      </c>
      <c r="E372" s="107">
        <v>9</v>
      </c>
      <c r="F372" s="102">
        <v>4891.33</v>
      </c>
    </row>
    <row r="373" spans="1:6" s="103" customFormat="1">
      <c r="A373" s="105"/>
      <c r="B373" s="106"/>
      <c r="C373" s="108" t="s">
        <v>364</v>
      </c>
      <c r="D373" s="105" t="s">
        <v>6</v>
      </c>
      <c r="E373" s="107">
        <v>12</v>
      </c>
      <c r="F373" s="102">
        <v>275</v>
      </c>
    </row>
    <row r="374" spans="1:6" s="103" customFormat="1">
      <c r="A374" s="105"/>
      <c r="B374" s="106"/>
      <c r="C374" s="108" t="s">
        <v>365</v>
      </c>
      <c r="D374" s="105" t="s">
        <v>5</v>
      </c>
      <c r="E374" s="107">
        <v>25</v>
      </c>
      <c r="F374" s="102">
        <v>673.3</v>
      </c>
    </row>
    <row r="375" spans="1:6" ht="90">
      <c r="A375" s="3">
        <v>3</v>
      </c>
      <c r="B375" s="48" t="s">
        <v>366</v>
      </c>
      <c r="C375" s="56" t="s">
        <v>367</v>
      </c>
      <c r="D375" s="17"/>
      <c r="E375" s="17"/>
      <c r="F375" s="85"/>
    </row>
    <row r="376" spans="1:6" s="103" customFormat="1">
      <c r="A376" s="105"/>
      <c r="B376" s="106"/>
      <c r="C376" s="113" t="s">
        <v>352</v>
      </c>
      <c r="D376" s="105" t="s">
        <v>6</v>
      </c>
      <c r="E376" s="107">
        <v>7</v>
      </c>
      <c r="F376" s="102">
        <v>4361</v>
      </c>
    </row>
    <row r="377" spans="1:6" s="103" customFormat="1">
      <c r="A377" s="105"/>
      <c r="B377" s="106"/>
      <c r="C377" s="108" t="s">
        <v>353</v>
      </c>
      <c r="D377" s="105" t="s">
        <v>5</v>
      </c>
      <c r="E377" s="107">
        <v>30</v>
      </c>
      <c r="F377" s="102">
        <v>262.5</v>
      </c>
    </row>
    <row r="378" spans="1:6" s="103" customFormat="1">
      <c r="A378" s="105"/>
      <c r="B378" s="106"/>
      <c r="C378" s="108" t="s">
        <v>354</v>
      </c>
      <c r="D378" s="105" t="s">
        <v>5</v>
      </c>
      <c r="E378" s="107">
        <v>20</v>
      </c>
      <c r="F378" s="102">
        <v>104.8</v>
      </c>
    </row>
    <row r="379" spans="1:6" s="103" customFormat="1">
      <c r="A379" s="105"/>
      <c r="B379" s="106"/>
      <c r="C379" s="113" t="s">
        <v>355</v>
      </c>
      <c r="D379" s="105" t="s">
        <v>5</v>
      </c>
      <c r="E379" s="107">
        <v>40</v>
      </c>
      <c r="F379" s="102">
        <v>151.30000000000001</v>
      </c>
    </row>
    <row r="380" spans="1:6" s="103" customFormat="1">
      <c r="A380" s="105"/>
      <c r="B380" s="106"/>
      <c r="C380" s="108" t="s">
        <v>356</v>
      </c>
      <c r="D380" s="105" t="s">
        <v>7</v>
      </c>
      <c r="E380" s="107">
        <v>5</v>
      </c>
      <c r="F380" s="102">
        <v>467.7</v>
      </c>
    </row>
    <row r="381" spans="1:6" s="103" customFormat="1">
      <c r="A381" s="105"/>
      <c r="B381" s="106"/>
      <c r="C381" s="108" t="s">
        <v>475</v>
      </c>
      <c r="D381" s="105" t="s">
        <v>6</v>
      </c>
      <c r="E381" s="107">
        <v>10</v>
      </c>
      <c r="F381" s="102">
        <v>46</v>
      </c>
    </row>
    <row r="382" spans="1:6" s="103" customFormat="1">
      <c r="A382" s="105"/>
      <c r="B382" s="106"/>
      <c r="C382" s="113" t="s">
        <v>250</v>
      </c>
      <c r="D382" s="105" t="s">
        <v>6</v>
      </c>
      <c r="E382" s="107">
        <v>14</v>
      </c>
      <c r="F382" s="102">
        <v>182</v>
      </c>
    </row>
    <row r="383" spans="1:6" s="103" customFormat="1">
      <c r="A383" s="105"/>
      <c r="B383" s="106"/>
      <c r="C383" s="113" t="s">
        <v>252</v>
      </c>
      <c r="D383" s="105" t="s">
        <v>6</v>
      </c>
      <c r="E383" s="107">
        <v>4</v>
      </c>
      <c r="F383" s="102">
        <v>523</v>
      </c>
    </row>
    <row r="384" spans="1:6" s="103" customFormat="1">
      <c r="A384" s="105"/>
      <c r="B384" s="106"/>
      <c r="C384" s="113" t="s">
        <v>251</v>
      </c>
      <c r="D384" s="105" t="s">
        <v>6</v>
      </c>
      <c r="E384" s="107">
        <v>3</v>
      </c>
      <c r="F384" s="102">
        <v>817</v>
      </c>
    </row>
    <row r="385" spans="1:6" s="103" customFormat="1" ht="30">
      <c r="A385" s="105"/>
      <c r="B385" s="106"/>
      <c r="C385" s="113" t="s">
        <v>358</v>
      </c>
      <c r="D385" s="105" t="s">
        <v>6</v>
      </c>
      <c r="E385" s="107">
        <v>4</v>
      </c>
      <c r="F385" s="121">
        <v>449.8</v>
      </c>
    </row>
    <row r="386" spans="1:6" s="103" customFormat="1">
      <c r="A386" s="105"/>
      <c r="B386" s="106"/>
      <c r="C386" s="113" t="s">
        <v>359</v>
      </c>
      <c r="D386" s="105" t="s">
        <v>6</v>
      </c>
      <c r="E386" s="107">
        <v>4</v>
      </c>
      <c r="F386" s="121">
        <v>237.9</v>
      </c>
    </row>
    <row r="387" spans="1:6" ht="75">
      <c r="A387" s="3" t="s">
        <v>368</v>
      </c>
      <c r="B387" s="48" t="s">
        <v>369</v>
      </c>
      <c r="C387" s="50" t="s">
        <v>370</v>
      </c>
      <c r="D387" s="3"/>
      <c r="E387" s="3"/>
      <c r="F387" s="85"/>
    </row>
    <row r="388" spans="1:6" s="103" customFormat="1">
      <c r="A388" s="105"/>
      <c r="B388" s="106"/>
      <c r="C388" s="113" t="s">
        <v>352</v>
      </c>
      <c r="D388" s="105" t="s">
        <v>6</v>
      </c>
      <c r="E388" s="107">
        <v>4</v>
      </c>
      <c r="F388" s="102">
        <v>4361</v>
      </c>
    </row>
    <row r="389" spans="1:6" s="103" customFormat="1">
      <c r="A389" s="105"/>
      <c r="B389" s="106"/>
      <c r="C389" s="108" t="s">
        <v>353</v>
      </c>
      <c r="D389" s="105" t="s">
        <v>5</v>
      </c>
      <c r="E389" s="107">
        <v>25</v>
      </c>
      <c r="F389" s="102">
        <v>262.5</v>
      </c>
    </row>
    <row r="390" spans="1:6" s="103" customFormat="1">
      <c r="A390" s="105"/>
      <c r="B390" s="104"/>
      <c r="C390" s="108" t="s">
        <v>354</v>
      </c>
      <c r="D390" s="105" t="s">
        <v>5</v>
      </c>
      <c r="E390" s="107">
        <v>10</v>
      </c>
      <c r="F390" s="102">
        <v>104.8</v>
      </c>
    </row>
    <row r="391" spans="1:6" s="103" customFormat="1">
      <c r="A391" s="105"/>
      <c r="B391" s="106"/>
      <c r="C391" s="113" t="s">
        <v>355</v>
      </c>
      <c r="D391" s="105" t="s">
        <v>5</v>
      </c>
      <c r="E391" s="107">
        <v>30</v>
      </c>
      <c r="F391" s="102">
        <v>151.30000000000001</v>
      </c>
    </row>
    <row r="392" spans="1:6" s="103" customFormat="1">
      <c r="A392" s="105"/>
      <c r="B392" s="106"/>
      <c r="C392" s="108" t="s">
        <v>356</v>
      </c>
      <c r="D392" s="105" t="s">
        <v>7</v>
      </c>
      <c r="E392" s="107">
        <v>3</v>
      </c>
      <c r="F392" s="102">
        <v>467.7</v>
      </c>
    </row>
    <row r="393" spans="1:6" s="103" customFormat="1">
      <c r="A393" s="105"/>
      <c r="B393" s="106"/>
      <c r="C393" s="108" t="s">
        <v>475</v>
      </c>
      <c r="D393" s="105" t="s">
        <v>6</v>
      </c>
      <c r="E393" s="107">
        <v>5</v>
      </c>
      <c r="F393" s="102">
        <v>46</v>
      </c>
    </row>
    <row r="394" spans="1:6" s="103" customFormat="1">
      <c r="A394" s="105"/>
      <c r="B394" s="106"/>
      <c r="C394" s="113" t="s">
        <v>250</v>
      </c>
      <c r="D394" s="105" t="s">
        <v>6</v>
      </c>
      <c r="E394" s="107">
        <v>8</v>
      </c>
      <c r="F394" s="102">
        <v>182</v>
      </c>
    </row>
    <row r="395" spans="1:6" s="103" customFormat="1">
      <c r="A395" s="105"/>
      <c r="B395" s="106"/>
      <c r="C395" s="113" t="s">
        <v>252</v>
      </c>
      <c r="D395" s="105" t="s">
        <v>6</v>
      </c>
      <c r="E395" s="107">
        <v>3</v>
      </c>
      <c r="F395" s="102">
        <v>523</v>
      </c>
    </row>
    <row r="396" spans="1:6" s="103" customFormat="1">
      <c r="A396" s="105"/>
      <c r="B396" s="106"/>
      <c r="C396" s="113" t="s">
        <v>251</v>
      </c>
      <c r="D396" s="105" t="s">
        <v>6</v>
      </c>
      <c r="E396" s="107">
        <v>2</v>
      </c>
      <c r="F396" s="102">
        <v>817</v>
      </c>
    </row>
    <row r="397" spans="1:6" s="103" customFormat="1" ht="30">
      <c r="A397" s="105"/>
      <c r="B397" s="106"/>
      <c r="C397" s="113" t="s">
        <v>358</v>
      </c>
      <c r="D397" s="105" t="s">
        <v>6</v>
      </c>
      <c r="E397" s="107">
        <v>3</v>
      </c>
      <c r="F397" s="121">
        <v>449.8</v>
      </c>
    </row>
    <row r="398" spans="1:6" s="103" customFormat="1">
      <c r="A398" s="105"/>
      <c r="B398" s="106"/>
      <c r="C398" s="113" t="s">
        <v>359</v>
      </c>
      <c r="D398" s="105" t="s">
        <v>6</v>
      </c>
      <c r="E398" s="107">
        <v>3</v>
      </c>
      <c r="F398" s="121">
        <v>237.9</v>
      </c>
    </row>
    <row r="399" spans="1:6" ht="75">
      <c r="A399" s="3" t="s">
        <v>371</v>
      </c>
      <c r="B399" s="48" t="s">
        <v>369</v>
      </c>
      <c r="C399" s="56" t="s">
        <v>361</v>
      </c>
      <c r="D399" s="17"/>
      <c r="E399" s="3"/>
      <c r="F399" s="85"/>
    </row>
    <row r="400" spans="1:6" s="103" customFormat="1">
      <c r="A400" s="105"/>
      <c r="B400" s="106"/>
      <c r="C400" s="108" t="s">
        <v>506</v>
      </c>
      <c r="D400" s="105" t="s">
        <v>6</v>
      </c>
      <c r="E400" s="107">
        <v>3</v>
      </c>
      <c r="F400" s="102">
        <v>100000</v>
      </c>
    </row>
    <row r="401" spans="1:6" s="103" customFormat="1">
      <c r="A401" s="105"/>
      <c r="B401" s="106"/>
      <c r="C401" s="108" t="s">
        <v>488</v>
      </c>
      <c r="D401" s="105" t="s">
        <v>6</v>
      </c>
      <c r="E401" s="107">
        <v>6</v>
      </c>
      <c r="F401" s="102">
        <v>4891.33</v>
      </c>
    </row>
    <row r="402" spans="1:6" s="103" customFormat="1">
      <c r="A402" s="105"/>
      <c r="B402" s="106"/>
      <c r="C402" s="108" t="s">
        <v>364</v>
      </c>
      <c r="D402" s="105" t="s">
        <v>6</v>
      </c>
      <c r="E402" s="107">
        <v>9</v>
      </c>
      <c r="F402" s="102">
        <v>275</v>
      </c>
    </row>
    <row r="403" spans="1:6" s="103" customFormat="1">
      <c r="A403" s="105"/>
      <c r="B403" s="106"/>
      <c r="C403" s="108" t="s">
        <v>365</v>
      </c>
      <c r="D403" s="105" t="s">
        <v>5</v>
      </c>
      <c r="E403" s="107">
        <v>25</v>
      </c>
      <c r="F403" s="102">
        <v>673.3</v>
      </c>
    </row>
    <row r="404" spans="1:6" ht="90">
      <c r="A404" s="3">
        <v>5</v>
      </c>
      <c r="B404" s="48" t="s">
        <v>373</v>
      </c>
      <c r="C404" s="56" t="s">
        <v>374</v>
      </c>
      <c r="D404" s="17"/>
      <c r="E404" s="3"/>
      <c r="F404" s="85"/>
    </row>
    <row r="405" spans="1:6" s="103" customFormat="1">
      <c r="A405" s="105"/>
      <c r="B405" s="106"/>
      <c r="C405" s="113" t="s">
        <v>352</v>
      </c>
      <c r="D405" s="105" t="s">
        <v>6</v>
      </c>
      <c r="E405" s="107">
        <v>7</v>
      </c>
      <c r="F405" s="102">
        <v>4361</v>
      </c>
    </row>
    <row r="406" spans="1:6" s="103" customFormat="1">
      <c r="A406" s="105"/>
      <c r="B406" s="106"/>
      <c r="C406" s="108" t="s">
        <v>353</v>
      </c>
      <c r="D406" s="105" t="s">
        <v>5</v>
      </c>
      <c r="E406" s="107">
        <v>30</v>
      </c>
      <c r="F406" s="102">
        <v>262.5</v>
      </c>
    </row>
    <row r="407" spans="1:6" s="103" customFormat="1">
      <c r="A407" s="105"/>
      <c r="B407" s="106"/>
      <c r="C407" s="108" t="s">
        <v>354</v>
      </c>
      <c r="D407" s="105" t="s">
        <v>5</v>
      </c>
      <c r="E407" s="107">
        <v>20</v>
      </c>
      <c r="F407" s="102">
        <v>104.8</v>
      </c>
    </row>
    <row r="408" spans="1:6" s="103" customFormat="1">
      <c r="A408" s="105"/>
      <c r="B408" s="106"/>
      <c r="C408" s="113" t="s">
        <v>355</v>
      </c>
      <c r="D408" s="105" t="s">
        <v>5</v>
      </c>
      <c r="E408" s="107">
        <v>45</v>
      </c>
      <c r="F408" s="102">
        <v>151.30000000000001</v>
      </c>
    </row>
    <row r="409" spans="1:6" s="103" customFormat="1">
      <c r="A409" s="105"/>
      <c r="B409" s="106"/>
      <c r="C409" s="108" t="s">
        <v>356</v>
      </c>
      <c r="D409" s="105" t="s">
        <v>7</v>
      </c>
      <c r="E409" s="107">
        <v>5</v>
      </c>
      <c r="F409" s="102">
        <v>467.7</v>
      </c>
    </row>
    <row r="410" spans="1:6" s="103" customFormat="1">
      <c r="A410" s="105"/>
      <c r="B410" s="106"/>
      <c r="C410" s="108" t="s">
        <v>475</v>
      </c>
      <c r="D410" s="105" t="s">
        <v>6</v>
      </c>
      <c r="E410" s="107">
        <v>10</v>
      </c>
      <c r="F410" s="102">
        <v>46</v>
      </c>
    </row>
    <row r="411" spans="1:6" s="103" customFormat="1">
      <c r="A411" s="105"/>
      <c r="B411" s="106"/>
      <c r="C411" s="113" t="s">
        <v>250</v>
      </c>
      <c r="D411" s="105" t="s">
        <v>6</v>
      </c>
      <c r="E411" s="107">
        <v>14</v>
      </c>
      <c r="F411" s="102">
        <v>182</v>
      </c>
    </row>
    <row r="412" spans="1:6" s="103" customFormat="1">
      <c r="A412" s="105"/>
      <c r="B412" s="106"/>
      <c r="C412" s="113" t="s">
        <v>252</v>
      </c>
      <c r="D412" s="105" t="s">
        <v>6</v>
      </c>
      <c r="E412" s="107">
        <v>4</v>
      </c>
      <c r="F412" s="102">
        <v>523</v>
      </c>
    </row>
    <row r="413" spans="1:6" s="103" customFormat="1">
      <c r="A413" s="105"/>
      <c r="B413" s="106"/>
      <c r="C413" s="113" t="s">
        <v>251</v>
      </c>
      <c r="D413" s="105" t="s">
        <v>6</v>
      </c>
      <c r="E413" s="107">
        <v>3</v>
      </c>
      <c r="F413" s="102">
        <v>817</v>
      </c>
    </row>
    <row r="414" spans="1:6" s="103" customFormat="1" ht="30">
      <c r="A414" s="105"/>
      <c r="B414" s="106"/>
      <c r="C414" s="113" t="s">
        <v>358</v>
      </c>
      <c r="D414" s="105" t="s">
        <v>6</v>
      </c>
      <c r="E414" s="107">
        <v>4</v>
      </c>
      <c r="F414" s="121">
        <v>449.8</v>
      </c>
    </row>
    <row r="415" spans="1:6" s="103" customFormat="1">
      <c r="A415" s="105"/>
      <c r="B415" s="106"/>
      <c r="C415" s="113" t="s">
        <v>359</v>
      </c>
      <c r="D415" s="105" t="s">
        <v>6</v>
      </c>
      <c r="E415" s="107">
        <v>4</v>
      </c>
      <c r="F415" s="121">
        <v>237.9</v>
      </c>
    </row>
    <row r="416" spans="1:6" ht="90">
      <c r="A416" s="3">
        <v>6</v>
      </c>
      <c r="B416" s="48" t="s">
        <v>375</v>
      </c>
      <c r="C416" s="56" t="s">
        <v>376</v>
      </c>
      <c r="D416" s="17"/>
      <c r="E416" s="3"/>
      <c r="F416" s="85"/>
    </row>
    <row r="417" spans="1:6" s="103" customFormat="1">
      <c r="A417" s="105"/>
      <c r="B417" s="106"/>
      <c r="C417" s="113" t="s">
        <v>352</v>
      </c>
      <c r="D417" s="105" t="s">
        <v>6</v>
      </c>
      <c r="E417" s="107">
        <v>7</v>
      </c>
      <c r="F417" s="102">
        <v>4361</v>
      </c>
    </row>
    <row r="418" spans="1:6" s="103" customFormat="1">
      <c r="A418" s="105"/>
      <c r="B418" s="106"/>
      <c r="C418" s="108" t="s">
        <v>353</v>
      </c>
      <c r="D418" s="105" t="s">
        <v>5</v>
      </c>
      <c r="E418" s="107">
        <v>30</v>
      </c>
      <c r="F418" s="102">
        <v>262.5</v>
      </c>
    </row>
    <row r="419" spans="1:6" s="103" customFormat="1">
      <c r="A419" s="105"/>
      <c r="B419" s="106"/>
      <c r="C419" s="108" t="s">
        <v>354</v>
      </c>
      <c r="D419" s="105" t="s">
        <v>5</v>
      </c>
      <c r="E419" s="107">
        <v>20</v>
      </c>
      <c r="F419" s="102">
        <v>104.8</v>
      </c>
    </row>
    <row r="420" spans="1:6" s="103" customFormat="1">
      <c r="A420" s="105"/>
      <c r="B420" s="106"/>
      <c r="C420" s="113" t="s">
        <v>355</v>
      </c>
      <c r="D420" s="105" t="s">
        <v>5</v>
      </c>
      <c r="E420" s="107">
        <v>40</v>
      </c>
      <c r="F420" s="102">
        <v>151.30000000000001</v>
      </c>
    </row>
    <row r="421" spans="1:6" s="103" customFormat="1">
      <c r="A421" s="105"/>
      <c r="B421" s="106"/>
      <c r="C421" s="108" t="s">
        <v>356</v>
      </c>
      <c r="D421" s="105" t="s">
        <v>7</v>
      </c>
      <c r="E421" s="107">
        <v>5</v>
      </c>
      <c r="F421" s="102">
        <v>467.7</v>
      </c>
    </row>
    <row r="422" spans="1:6" s="103" customFormat="1">
      <c r="A422" s="105"/>
      <c r="B422" s="106"/>
      <c r="C422" s="108" t="s">
        <v>475</v>
      </c>
      <c r="D422" s="105" t="s">
        <v>6</v>
      </c>
      <c r="E422" s="107">
        <v>15</v>
      </c>
      <c r="F422" s="102">
        <v>46</v>
      </c>
    </row>
    <row r="423" spans="1:6" s="103" customFormat="1">
      <c r="A423" s="105"/>
      <c r="B423" s="106"/>
      <c r="C423" s="113" t="s">
        <v>250</v>
      </c>
      <c r="D423" s="105" t="s">
        <v>6</v>
      </c>
      <c r="E423" s="107">
        <v>14</v>
      </c>
      <c r="F423" s="102">
        <v>182</v>
      </c>
    </row>
    <row r="424" spans="1:6" s="103" customFormat="1">
      <c r="A424" s="105"/>
      <c r="B424" s="106"/>
      <c r="C424" s="113" t="s">
        <v>252</v>
      </c>
      <c r="D424" s="105" t="s">
        <v>6</v>
      </c>
      <c r="E424" s="107">
        <v>4</v>
      </c>
      <c r="F424" s="102">
        <v>523</v>
      </c>
    </row>
    <row r="425" spans="1:6" s="103" customFormat="1">
      <c r="A425" s="105"/>
      <c r="B425" s="106"/>
      <c r="C425" s="113" t="s">
        <v>251</v>
      </c>
      <c r="D425" s="105" t="s">
        <v>6</v>
      </c>
      <c r="E425" s="107">
        <v>3</v>
      </c>
      <c r="F425" s="102">
        <v>817</v>
      </c>
    </row>
    <row r="426" spans="1:6" s="103" customFormat="1" ht="30">
      <c r="A426" s="105"/>
      <c r="B426" s="106"/>
      <c r="C426" s="113" t="s">
        <v>358</v>
      </c>
      <c r="D426" s="105" t="s">
        <v>6</v>
      </c>
      <c r="E426" s="107">
        <v>4</v>
      </c>
      <c r="F426" s="121">
        <v>449.8</v>
      </c>
    </row>
    <row r="427" spans="1:6" s="103" customFormat="1">
      <c r="A427" s="105"/>
      <c r="B427" s="106"/>
      <c r="C427" s="113" t="s">
        <v>359</v>
      </c>
      <c r="D427" s="105" t="s">
        <v>6</v>
      </c>
      <c r="E427" s="107">
        <v>4</v>
      </c>
      <c r="F427" s="121">
        <v>237.9</v>
      </c>
    </row>
    <row r="428" spans="1:6" ht="45">
      <c r="A428" s="3">
        <v>7</v>
      </c>
      <c r="B428" s="48" t="s">
        <v>377</v>
      </c>
      <c r="C428" s="56" t="s">
        <v>378</v>
      </c>
      <c r="D428" s="17"/>
      <c r="E428" s="3"/>
      <c r="F428" s="85"/>
    </row>
    <row r="429" spans="1:6" s="103" customFormat="1">
      <c r="A429" s="105"/>
      <c r="B429" s="106"/>
      <c r="C429" s="113" t="s">
        <v>379</v>
      </c>
      <c r="D429" s="113" t="s">
        <v>6</v>
      </c>
      <c r="E429" s="114">
        <v>4</v>
      </c>
      <c r="F429" s="102">
        <v>2495</v>
      </c>
    </row>
    <row r="430" spans="1:6" s="103" customFormat="1">
      <c r="A430" s="105"/>
      <c r="B430" s="106"/>
      <c r="C430" s="113" t="s">
        <v>380</v>
      </c>
      <c r="D430" s="113" t="s">
        <v>6</v>
      </c>
      <c r="E430" s="114">
        <v>1</v>
      </c>
      <c r="F430" s="102">
        <v>3984</v>
      </c>
    </row>
    <row r="431" spans="1:6" s="103" customFormat="1">
      <c r="A431" s="105"/>
      <c r="B431" s="106"/>
      <c r="C431" s="113" t="s">
        <v>381</v>
      </c>
      <c r="D431" s="113" t="s">
        <v>6</v>
      </c>
      <c r="E431" s="114">
        <v>1</v>
      </c>
      <c r="F431" s="102">
        <v>715</v>
      </c>
    </row>
    <row r="432" spans="1:6" ht="45">
      <c r="A432" s="3">
        <v>8</v>
      </c>
      <c r="B432" s="48" t="s">
        <v>382</v>
      </c>
      <c r="C432" s="56" t="s">
        <v>378</v>
      </c>
      <c r="D432" s="17"/>
      <c r="E432" s="3"/>
      <c r="F432" s="85"/>
    </row>
    <row r="433" spans="1:6" s="103" customFormat="1">
      <c r="A433" s="105"/>
      <c r="B433" s="106"/>
      <c r="C433" s="113" t="s">
        <v>379</v>
      </c>
      <c r="D433" s="113" t="s">
        <v>6</v>
      </c>
      <c r="E433" s="114">
        <v>5</v>
      </c>
      <c r="F433" s="102">
        <v>2495</v>
      </c>
    </row>
    <row r="434" spans="1:6" s="103" customFormat="1">
      <c r="A434" s="105"/>
      <c r="B434" s="106"/>
      <c r="C434" s="113" t="s">
        <v>380</v>
      </c>
      <c r="D434" s="113" t="s">
        <v>6</v>
      </c>
      <c r="E434" s="114">
        <v>1</v>
      </c>
      <c r="F434" s="102">
        <v>3984</v>
      </c>
    </row>
    <row r="435" spans="1:6" s="103" customFormat="1">
      <c r="A435" s="105"/>
      <c r="B435" s="106"/>
      <c r="C435" s="113" t="s">
        <v>381</v>
      </c>
      <c r="D435" s="113" t="s">
        <v>6</v>
      </c>
      <c r="E435" s="114">
        <v>1</v>
      </c>
      <c r="F435" s="102">
        <v>715</v>
      </c>
    </row>
    <row r="436" spans="1:6" ht="90">
      <c r="A436" s="80" t="s">
        <v>383</v>
      </c>
      <c r="B436" s="48" t="s">
        <v>384</v>
      </c>
      <c r="C436" s="56" t="s">
        <v>385</v>
      </c>
      <c r="D436" s="17"/>
      <c r="E436" s="3"/>
      <c r="F436" s="85"/>
    </row>
    <row r="437" spans="1:6" s="103" customFormat="1">
      <c r="A437" s="105"/>
      <c r="B437" s="106"/>
      <c r="C437" s="101" t="s">
        <v>294</v>
      </c>
      <c r="D437" s="105" t="s">
        <v>6</v>
      </c>
      <c r="E437" s="107">
        <v>4</v>
      </c>
      <c r="F437" s="144">
        <v>12720</v>
      </c>
    </row>
    <row r="438" spans="1:6" ht="75">
      <c r="A438" s="80" t="s">
        <v>386</v>
      </c>
      <c r="B438" s="48" t="s">
        <v>384</v>
      </c>
      <c r="C438" s="48" t="s">
        <v>387</v>
      </c>
      <c r="D438" s="79"/>
      <c r="E438" s="94"/>
      <c r="F438" s="85"/>
    </row>
    <row r="439" spans="1:6" s="103" customFormat="1">
      <c r="A439" s="111"/>
      <c r="B439" s="106"/>
      <c r="C439" s="140" t="s">
        <v>388</v>
      </c>
      <c r="D439" s="109" t="s">
        <v>389</v>
      </c>
      <c r="E439" s="110">
        <v>5</v>
      </c>
      <c r="F439" s="121">
        <v>235</v>
      </c>
    </row>
    <row r="440" spans="1:6" ht="75">
      <c r="A440" s="80" t="s">
        <v>390</v>
      </c>
      <c r="B440" s="48" t="s">
        <v>384</v>
      </c>
      <c r="C440" s="56" t="s">
        <v>391</v>
      </c>
      <c r="D440" s="17"/>
      <c r="E440" s="3"/>
      <c r="F440" s="85"/>
    </row>
    <row r="441" spans="1:6" s="103" customFormat="1">
      <c r="A441" s="111"/>
      <c r="B441" s="106"/>
      <c r="C441" s="116" t="s">
        <v>392</v>
      </c>
      <c r="D441" s="109" t="s">
        <v>5</v>
      </c>
      <c r="E441" s="110">
        <v>400</v>
      </c>
      <c r="F441" s="102">
        <v>530.95000000000005</v>
      </c>
    </row>
    <row r="442" spans="1:6" s="103" customFormat="1">
      <c r="A442" s="111"/>
      <c r="B442" s="106"/>
      <c r="C442" s="108" t="s">
        <v>482</v>
      </c>
      <c r="D442" s="105" t="s">
        <v>5</v>
      </c>
      <c r="E442" s="107">
        <v>150</v>
      </c>
      <c r="F442" s="144">
        <v>115.28</v>
      </c>
    </row>
    <row r="443" spans="1:6" s="103" customFormat="1">
      <c r="A443" s="111"/>
      <c r="B443" s="106"/>
      <c r="C443" s="108" t="s">
        <v>477</v>
      </c>
      <c r="D443" s="105" t="s">
        <v>5</v>
      </c>
      <c r="E443" s="107">
        <v>200</v>
      </c>
      <c r="F443" s="102">
        <v>54.28</v>
      </c>
    </row>
    <row r="444" spans="1:6" s="103" customFormat="1">
      <c r="A444" s="111"/>
      <c r="B444" s="106"/>
      <c r="C444" s="108" t="s">
        <v>267</v>
      </c>
      <c r="D444" s="109" t="s">
        <v>6</v>
      </c>
      <c r="E444" s="110">
        <v>10</v>
      </c>
      <c r="F444" s="102">
        <v>753.37</v>
      </c>
    </row>
    <row r="445" spans="1:6" s="103" customFormat="1">
      <c r="A445" s="111"/>
      <c r="B445" s="106"/>
      <c r="C445" s="101" t="s">
        <v>263</v>
      </c>
      <c r="D445" s="109" t="s">
        <v>6</v>
      </c>
      <c r="E445" s="110">
        <v>15</v>
      </c>
      <c r="F445" s="102">
        <v>799.37</v>
      </c>
    </row>
    <row r="446" spans="1:6" s="103" customFormat="1">
      <c r="A446" s="111"/>
      <c r="B446" s="106"/>
      <c r="C446" s="101" t="s">
        <v>31</v>
      </c>
      <c r="D446" s="109" t="s">
        <v>6</v>
      </c>
      <c r="E446" s="110">
        <v>30</v>
      </c>
      <c r="F446" s="102">
        <v>159.82</v>
      </c>
    </row>
    <row r="447" spans="1:6" s="103" customFormat="1">
      <c r="A447" s="111"/>
      <c r="B447" s="106"/>
      <c r="C447" s="108" t="s">
        <v>453</v>
      </c>
      <c r="D447" s="109" t="s">
        <v>6</v>
      </c>
      <c r="E447" s="110">
        <v>20</v>
      </c>
      <c r="F447" s="102">
        <v>499.85</v>
      </c>
    </row>
    <row r="448" spans="1:6" s="103" customFormat="1">
      <c r="A448" s="111"/>
      <c r="B448" s="106"/>
      <c r="C448" s="108" t="s">
        <v>269</v>
      </c>
      <c r="D448" s="109" t="s">
        <v>6</v>
      </c>
      <c r="E448" s="110">
        <v>20</v>
      </c>
      <c r="F448" s="102">
        <v>517.87</v>
      </c>
    </row>
    <row r="449" spans="1:6" s="103" customFormat="1">
      <c r="A449" s="111"/>
      <c r="B449" s="106"/>
      <c r="C449" s="108" t="s">
        <v>463</v>
      </c>
      <c r="D449" s="105" t="s">
        <v>6</v>
      </c>
      <c r="E449" s="107">
        <v>15</v>
      </c>
      <c r="F449" s="102">
        <v>46.87</v>
      </c>
    </row>
    <row r="450" spans="1:6" s="103" customFormat="1">
      <c r="A450" s="111"/>
      <c r="B450" s="106"/>
      <c r="C450" s="108" t="s">
        <v>303</v>
      </c>
      <c r="D450" s="109" t="s">
        <v>6</v>
      </c>
      <c r="E450" s="110">
        <v>15</v>
      </c>
      <c r="F450" s="102">
        <v>346.06</v>
      </c>
    </row>
    <row r="451" spans="1:6" s="103" customFormat="1">
      <c r="A451" s="111"/>
      <c r="B451" s="106"/>
      <c r="C451" s="108" t="s">
        <v>451</v>
      </c>
      <c r="D451" s="109" t="s">
        <v>6</v>
      </c>
      <c r="E451" s="110">
        <v>10</v>
      </c>
      <c r="F451" s="102">
        <v>287.17</v>
      </c>
    </row>
    <row r="452" spans="1:6" s="103" customFormat="1">
      <c r="A452" s="105"/>
      <c r="B452" s="106"/>
      <c r="C452" s="108" t="s">
        <v>449</v>
      </c>
      <c r="D452" s="109" t="s">
        <v>6</v>
      </c>
      <c r="E452" s="110">
        <v>10</v>
      </c>
      <c r="F452" s="102">
        <v>89.52</v>
      </c>
    </row>
    <row r="453" spans="1:6" s="103" customFormat="1">
      <c r="A453" s="105"/>
      <c r="B453" s="106"/>
      <c r="C453" s="108" t="s">
        <v>491</v>
      </c>
      <c r="D453" s="105" t="s">
        <v>6</v>
      </c>
      <c r="E453" s="107">
        <v>100</v>
      </c>
      <c r="F453" s="144">
        <v>10.82</v>
      </c>
    </row>
    <row r="454" spans="1:6" s="103" customFormat="1">
      <c r="A454" s="105"/>
      <c r="B454" s="106"/>
      <c r="C454" s="120" t="s">
        <v>454</v>
      </c>
      <c r="D454" s="109" t="s">
        <v>5</v>
      </c>
      <c r="E454" s="110">
        <v>10</v>
      </c>
      <c r="F454" s="102">
        <v>312.74</v>
      </c>
    </row>
    <row r="455" spans="1:6" s="103" customFormat="1">
      <c r="A455" s="105"/>
      <c r="B455" s="106"/>
      <c r="C455" s="101" t="s">
        <v>264</v>
      </c>
      <c r="D455" s="109" t="s">
        <v>5</v>
      </c>
      <c r="E455" s="110">
        <v>100</v>
      </c>
      <c r="F455" s="102">
        <v>150.19999999999999</v>
      </c>
    </row>
    <row r="456" spans="1:6" s="103" customFormat="1">
      <c r="A456" s="105"/>
      <c r="B456" s="106"/>
      <c r="C456" s="116" t="s">
        <v>406</v>
      </c>
      <c r="D456" s="109" t="s">
        <v>6</v>
      </c>
      <c r="E456" s="110">
        <v>50</v>
      </c>
      <c r="F456" s="102">
        <v>43.26</v>
      </c>
    </row>
    <row r="457" spans="1:6" s="103" customFormat="1">
      <c r="A457" s="105"/>
      <c r="B457" s="106"/>
      <c r="C457" s="108" t="s">
        <v>407</v>
      </c>
      <c r="D457" s="109" t="s">
        <v>6</v>
      </c>
      <c r="E457" s="110">
        <v>15</v>
      </c>
      <c r="F457" s="102">
        <v>216.72</v>
      </c>
    </row>
    <row r="458" spans="1:6" s="103" customFormat="1">
      <c r="A458" s="105"/>
      <c r="B458" s="106"/>
      <c r="C458" s="101" t="s">
        <v>24</v>
      </c>
      <c r="D458" s="105" t="s">
        <v>5</v>
      </c>
      <c r="E458" s="107">
        <v>30</v>
      </c>
      <c r="F458" s="144">
        <v>90.72</v>
      </c>
    </row>
    <row r="459" spans="1:6" s="103" customFormat="1">
      <c r="A459" s="105"/>
      <c r="B459" s="106"/>
      <c r="C459" s="101" t="s">
        <v>25</v>
      </c>
      <c r="D459" s="105" t="s">
        <v>5</v>
      </c>
      <c r="E459" s="107">
        <v>30</v>
      </c>
      <c r="F459" s="144">
        <v>55.04</v>
      </c>
    </row>
    <row r="460" spans="1:6" s="103" customFormat="1">
      <c r="A460" s="105"/>
      <c r="B460" s="106"/>
      <c r="C460" s="108" t="s">
        <v>490</v>
      </c>
      <c r="D460" s="109" t="s">
        <v>5</v>
      </c>
      <c r="E460" s="110">
        <v>30</v>
      </c>
      <c r="F460" s="102">
        <v>34.72</v>
      </c>
    </row>
    <row r="461" spans="1:6" ht="75">
      <c r="A461" s="80" t="s">
        <v>411</v>
      </c>
      <c r="B461" s="48" t="s">
        <v>412</v>
      </c>
      <c r="C461" s="50" t="s">
        <v>413</v>
      </c>
      <c r="D461" s="3"/>
      <c r="E461" s="3"/>
      <c r="F461" s="85"/>
    </row>
    <row r="462" spans="1:6" s="103" customFormat="1">
      <c r="A462" s="111"/>
      <c r="B462" s="106"/>
      <c r="C462" s="101" t="s">
        <v>294</v>
      </c>
      <c r="D462" s="105" t="s">
        <v>6</v>
      </c>
      <c r="E462" s="107">
        <v>5</v>
      </c>
      <c r="F462" s="144">
        <v>12720</v>
      </c>
    </row>
    <row r="463" spans="1:6" ht="60">
      <c r="A463" s="80" t="s">
        <v>414</v>
      </c>
      <c r="B463" s="48" t="s">
        <v>412</v>
      </c>
      <c r="C463" s="50" t="s">
        <v>387</v>
      </c>
      <c r="D463" s="3"/>
      <c r="E463" s="3"/>
      <c r="F463" s="85"/>
    </row>
    <row r="464" spans="1:6" s="103" customFormat="1">
      <c r="A464" s="111"/>
      <c r="B464" s="106"/>
      <c r="C464" s="113" t="s">
        <v>388</v>
      </c>
      <c r="D464" s="109" t="s">
        <v>389</v>
      </c>
      <c r="E464" s="110">
        <v>5</v>
      </c>
      <c r="F464" s="121">
        <v>235</v>
      </c>
    </row>
    <row r="465" spans="1:6" ht="60">
      <c r="A465" s="80" t="s">
        <v>415</v>
      </c>
      <c r="B465" s="48" t="s">
        <v>412</v>
      </c>
      <c r="C465" s="48" t="s">
        <v>416</v>
      </c>
      <c r="D465" s="3"/>
      <c r="E465" s="3"/>
      <c r="F465" s="85"/>
    </row>
    <row r="466" spans="1:6" s="103" customFormat="1">
      <c r="A466" s="111"/>
      <c r="B466" s="106"/>
      <c r="C466" s="116" t="s">
        <v>392</v>
      </c>
      <c r="D466" s="109" t="s">
        <v>5</v>
      </c>
      <c r="E466" s="110">
        <v>600</v>
      </c>
      <c r="F466" s="102">
        <v>530.95000000000005</v>
      </c>
    </row>
    <row r="467" spans="1:6" s="103" customFormat="1">
      <c r="A467" s="111"/>
      <c r="B467" s="106"/>
      <c r="C467" s="108" t="s">
        <v>484</v>
      </c>
      <c r="D467" s="109" t="s">
        <v>5</v>
      </c>
      <c r="E467" s="110">
        <v>100</v>
      </c>
      <c r="F467" s="102">
        <v>221.95</v>
      </c>
    </row>
    <row r="468" spans="1:6" s="103" customFormat="1">
      <c r="A468" s="111"/>
      <c r="B468" s="106"/>
      <c r="C468" s="108" t="s">
        <v>482</v>
      </c>
      <c r="D468" s="105" t="s">
        <v>5</v>
      </c>
      <c r="E468" s="107">
        <v>200</v>
      </c>
      <c r="F468" s="144">
        <v>115.28</v>
      </c>
    </row>
    <row r="469" spans="1:6" s="103" customFormat="1">
      <c r="A469" s="111"/>
      <c r="B469" s="106"/>
      <c r="C469" s="108" t="s">
        <v>477</v>
      </c>
      <c r="D469" s="105" t="s">
        <v>5</v>
      </c>
      <c r="E469" s="107">
        <v>300</v>
      </c>
      <c r="F469" s="102">
        <v>54.28</v>
      </c>
    </row>
    <row r="470" spans="1:6" s="103" customFormat="1">
      <c r="A470" s="111"/>
      <c r="B470" s="106"/>
      <c r="C470" s="108" t="s">
        <v>267</v>
      </c>
      <c r="D470" s="109" t="s">
        <v>6</v>
      </c>
      <c r="E470" s="110">
        <v>20</v>
      </c>
      <c r="F470" s="102">
        <v>753.37</v>
      </c>
    </row>
    <row r="471" spans="1:6" s="103" customFormat="1">
      <c r="A471" s="111"/>
      <c r="B471" s="106"/>
      <c r="C471" s="101" t="s">
        <v>263</v>
      </c>
      <c r="D471" s="109" t="s">
        <v>6</v>
      </c>
      <c r="E471" s="110">
        <v>25</v>
      </c>
      <c r="F471" s="102">
        <v>799.37</v>
      </c>
    </row>
    <row r="472" spans="1:6" s="103" customFormat="1">
      <c r="A472" s="111"/>
      <c r="B472" s="106"/>
      <c r="C472" s="101" t="s">
        <v>31</v>
      </c>
      <c r="D472" s="109" t="s">
        <v>6</v>
      </c>
      <c r="E472" s="110">
        <v>50</v>
      </c>
      <c r="F472" s="102">
        <v>159.82</v>
      </c>
    </row>
    <row r="473" spans="1:6" s="103" customFormat="1">
      <c r="A473" s="111"/>
      <c r="B473" s="106"/>
      <c r="C473" s="108" t="s">
        <v>453</v>
      </c>
      <c r="D473" s="109" t="s">
        <v>6</v>
      </c>
      <c r="E473" s="110">
        <v>20</v>
      </c>
      <c r="F473" s="102">
        <v>499.85</v>
      </c>
    </row>
    <row r="474" spans="1:6" s="103" customFormat="1">
      <c r="A474" s="111"/>
      <c r="B474" s="106"/>
      <c r="C474" s="108" t="s">
        <v>269</v>
      </c>
      <c r="D474" s="109" t="s">
        <v>6</v>
      </c>
      <c r="E474" s="110">
        <v>30</v>
      </c>
      <c r="F474" s="102">
        <v>517.87</v>
      </c>
    </row>
    <row r="475" spans="1:6" s="103" customFormat="1">
      <c r="A475" s="111"/>
      <c r="B475" s="106"/>
      <c r="C475" s="108" t="s">
        <v>463</v>
      </c>
      <c r="D475" s="105" t="s">
        <v>6</v>
      </c>
      <c r="E475" s="107">
        <v>15</v>
      </c>
      <c r="F475" s="102">
        <v>46.87</v>
      </c>
    </row>
    <row r="476" spans="1:6" s="103" customFormat="1">
      <c r="A476" s="111"/>
      <c r="B476" s="106"/>
      <c r="C476" s="108" t="s">
        <v>303</v>
      </c>
      <c r="D476" s="109" t="s">
        <v>6</v>
      </c>
      <c r="E476" s="110">
        <v>20</v>
      </c>
      <c r="F476" s="102">
        <v>346.06</v>
      </c>
    </row>
    <row r="477" spans="1:6" s="103" customFormat="1">
      <c r="A477" s="111"/>
      <c r="B477" s="106"/>
      <c r="C477" s="108" t="s">
        <v>451</v>
      </c>
      <c r="D477" s="109" t="s">
        <v>6</v>
      </c>
      <c r="E477" s="110">
        <v>15</v>
      </c>
      <c r="F477" s="102">
        <v>287.17</v>
      </c>
    </row>
    <row r="478" spans="1:6" s="103" customFormat="1">
      <c r="A478" s="111"/>
      <c r="B478" s="106"/>
      <c r="C478" s="108" t="s">
        <v>457</v>
      </c>
      <c r="D478" s="109" t="s">
        <v>6</v>
      </c>
      <c r="E478" s="110">
        <v>4</v>
      </c>
      <c r="F478" s="102">
        <v>793.03</v>
      </c>
    </row>
    <row r="479" spans="1:6" s="103" customFormat="1">
      <c r="A479" s="111"/>
      <c r="B479" s="106"/>
      <c r="C479" s="108" t="s">
        <v>449</v>
      </c>
      <c r="D479" s="109" t="s">
        <v>6</v>
      </c>
      <c r="E479" s="110">
        <v>10</v>
      </c>
      <c r="F479" s="102">
        <v>89.52</v>
      </c>
    </row>
    <row r="480" spans="1:6" s="103" customFormat="1">
      <c r="A480" s="111"/>
      <c r="B480" s="106"/>
      <c r="C480" s="108" t="s">
        <v>491</v>
      </c>
      <c r="D480" s="105" t="s">
        <v>6</v>
      </c>
      <c r="E480" s="107">
        <v>100</v>
      </c>
      <c r="F480" s="144">
        <v>10.82</v>
      </c>
    </row>
    <row r="481" spans="1:6" s="103" customFormat="1">
      <c r="A481" s="111"/>
      <c r="B481" s="106"/>
      <c r="C481" s="108" t="s">
        <v>419</v>
      </c>
      <c r="D481" s="109" t="s">
        <v>5</v>
      </c>
      <c r="E481" s="110">
        <v>15</v>
      </c>
      <c r="F481" s="102">
        <v>6130</v>
      </c>
    </row>
    <row r="482" spans="1:6" s="103" customFormat="1">
      <c r="A482" s="111"/>
      <c r="B482" s="106"/>
      <c r="C482" s="120" t="s">
        <v>454</v>
      </c>
      <c r="D482" s="109" t="s">
        <v>5</v>
      </c>
      <c r="E482" s="110">
        <v>10</v>
      </c>
      <c r="F482" s="102">
        <v>312.74</v>
      </c>
    </row>
    <row r="483" spans="1:6" s="103" customFormat="1">
      <c r="A483" s="111"/>
      <c r="B483" s="106"/>
      <c r="C483" s="101" t="s">
        <v>264</v>
      </c>
      <c r="D483" s="109" t="s">
        <v>5</v>
      </c>
      <c r="E483" s="110">
        <v>200</v>
      </c>
      <c r="F483" s="102">
        <v>150.19999999999999</v>
      </c>
    </row>
    <row r="484" spans="1:6" s="103" customFormat="1">
      <c r="A484" s="111"/>
      <c r="B484" s="106"/>
      <c r="C484" s="116" t="s">
        <v>406</v>
      </c>
      <c r="D484" s="109" t="s">
        <v>6</v>
      </c>
      <c r="E484" s="110">
        <v>150</v>
      </c>
      <c r="F484" s="102">
        <v>43.26</v>
      </c>
    </row>
    <row r="485" spans="1:6" s="103" customFormat="1">
      <c r="A485" s="111"/>
      <c r="B485" s="106"/>
      <c r="C485" s="108" t="s">
        <v>407</v>
      </c>
      <c r="D485" s="109" t="s">
        <v>6</v>
      </c>
      <c r="E485" s="110">
        <v>15</v>
      </c>
      <c r="F485" s="102">
        <v>216.72</v>
      </c>
    </row>
    <row r="486" spans="1:6" s="103" customFormat="1">
      <c r="A486" s="111"/>
      <c r="B486" s="106"/>
      <c r="C486" s="101" t="s">
        <v>24</v>
      </c>
      <c r="D486" s="105" t="s">
        <v>5</v>
      </c>
      <c r="E486" s="107">
        <v>50</v>
      </c>
      <c r="F486" s="144">
        <v>90.72</v>
      </c>
    </row>
    <row r="487" spans="1:6" s="103" customFormat="1">
      <c r="A487" s="111"/>
      <c r="B487" s="106"/>
      <c r="C487" s="101" t="s">
        <v>25</v>
      </c>
      <c r="D487" s="105" t="s">
        <v>5</v>
      </c>
      <c r="E487" s="107">
        <v>50</v>
      </c>
      <c r="F487" s="144">
        <v>55.04</v>
      </c>
    </row>
    <row r="488" spans="1:6" s="103" customFormat="1">
      <c r="A488" s="111"/>
      <c r="B488" s="106"/>
      <c r="C488" s="108" t="s">
        <v>490</v>
      </c>
      <c r="D488" s="109" t="s">
        <v>5</v>
      </c>
      <c r="E488" s="110">
        <v>50</v>
      </c>
      <c r="F488" s="102">
        <v>34.72</v>
      </c>
    </row>
    <row r="489" spans="1:6" ht="75">
      <c r="A489" s="80" t="s">
        <v>420</v>
      </c>
      <c r="B489" s="48" t="s">
        <v>421</v>
      </c>
      <c r="C489" s="50" t="s">
        <v>422</v>
      </c>
      <c r="D489" s="3"/>
      <c r="E489" s="3"/>
      <c r="F489" s="85"/>
    </row>
    <row r="490" spans="1:6" s="103" customFormat="1">
      <c r="A490" s="111"/>
      <c r="B490" s="106"/>
      <c r="C490" s="113" t="s">
        <v>268</v>
      </c>
      <c r="D490" s="105" t="s">
        <v>6</v>
      </c>
      <c r="E490" s="105">
        <v>3</v>
      </c>
      <c r="F490" s="144">
        <v>13080</v>
      </c>
    </row>
    <row r="491" spans="1:6" ht="75">
      <c r="A491" s="80" t="s">
        <v>423</v>
      </c>
      <c r="B491" s="48" t="s">
        <v>421</v>
      </c>
      <c r="C491" s="50" t="s">
        <v>424</v>
      </c>
      <c r="D491" s="3"/>
      <c r="E491" s="3"/>
      <c r="F491" s="85"/>
    </row>
    <row r="492" spans="1:6" s="103" customFormat="1">
      <c r="A492" s="111"/>
      <c r="B492" s="106"/>
      <c r="C492" s="108" t="s">
        <v>482</v>
      </c>
      <c r="D492" s="105" t="s">
        <v>5</v>
      </c>
      <c r="E492" s="107">
        <v>100</v>
      </c>
      <c r="F492" s="144">
        <v>115.28</v>
      </c>
    </row>
    <row r="493" spans="1:6" s="103" customFormat="1">
      <c r="A493" s="111"/>
      <c r="B493" s="106"/>
      <c r="C493" s="108" t="s">
        <v>477</v>
      </c>
      <c r="D493" s="105" t="s">
        <v>5</v>
      </c>
      <c r="E493" s="107">
        <v>60</v>
      </c>
      <c r="F493" s="102">
        <v>54.28</v>
      </c>
    </row>
    <row r="494" spans="1:6" s="103" customFormat="1">
      <c r="A494" s="111"/>
      <c r="B494" s="106"/>
      <c r="C494" s="101" t="s">
        <v>31</v>
      </c>
      <c r="D494" s="109" t="s">
        <v>6</v>
      </c>
      <c r="E494" s="110">
        <v>12</v>
      </c>
      <c r="F494" s="102">
        <v>159.82</v>
      </c>
    </row>
    <row r="495" spans="1:6" s="103" customFormat="1">
      <c r="A495" s="111"/>
      <c r="B495" s="106"/>
      <c r="C495" s="108" t="s">
        <v>269</v>
      </c>
      <c r="D495" s="109" t="s">
        <v>6</v>
      </c>
      <c r="E495" s="110">
        <v>6</v>
      </c>
      <c r="F495" s="102">
        <v>517.87</v>
      </c>
    </row>
    <row r="496" spans="1:6" s="103" customFormat="1">
      <c r="A496" s="111"/>
      <c r="B496" s="106"/>
      <c r="C496" s="108" t="s">
        <v>463</v>
      </c>
      <c r="D496" s="105" t="s">
        <v>6</v>
      </c>
      <c r="E496" s="107">
        <v>4</v>
      </c>
      <c r="F496" s="102">
        <v>46.87</v>
      </c>
    </row>
    <row r="497" spans="1:6" s="103" customFormat="1">
      <c r="A497" s="111"/>
      <c r="B497" s="106"/>
      <c r="C497" s="108" t="s">
        <v>303</v>
      </c>
      <c r="D497" s="109" t="s">
        <v>6</v>
      </c>
      <c r="E497" s="110">
        <v>8</v>
      </c>
      <c r="F497" s="102">
        <v>346.06</v>
      </c>
    </row>
    <row r="498" spans="1:6" s="103" customFormat="1">
      <c r="A498" s="111"/>
      <c r="B498" s="106"/>
      <c r="C498" s="108" t="s">
        <v>452</v>
      </c>
      <c r="D498" s="109" t="s">
        <v>6</v>
      </c>
      <c r="E498" s="110">
        <v>4</v>
      </c>
      <c r="F498" s="102">
        <v>425.35</v>
      </c>
    </row>
    <row r="499" spans="1:6" s="103" customFormat="1">
      <c r="A499" s="111"/>
      <c r="B499" s="106"/>
      <c r="C499" s="108" t="s">
        <v>491</v>
      </c>
      <c r="D499" s="105" t="s">
        <v>6</v>
      </c>
      <c r="E499" s="107">
        <v>50</v>
      </c>
      <c r="F499" s="144">
        <v>10.82</v>
      </c>
    </row>
    <row r="500" spans="1:6" s="103" customFormat="1">
      <c r="A500" s="111"/>
      <c r="B500" s="106"/>
      <c r="C500" s="120" t="s">
        <v>454</v>
      </c>
      <c r="D500" s="109" t="s">
        <v>5</v>
      </c>
      <c r="E500" s="110">
        <v>5</v>
      </c>
      <c r="F500" s="102">
        <v>312.74</v>
      </c>
    </row>
    <row r="501" spans="1:6" s="103" customFormat="1">
      <c r="A501" s="111"/>
      <c r="B501" s="106"/>
      <c r="C501" s="101" t="s">
        <v>264</v>
      </c>
      <c r="D501" s="109" t="s">
        <v>5</v>
      </c>
      <c r="E501" s="110">
        <v>20</v>
      </c>
      <c r="F501" s="102">
        <v>150.19999999999999</v>
      </c>
    </row>
    <row r="502" spans="1:6" s="103" customFormat="1">
      <c r="A502" s="111"/>
      <c r="B502" s="106"/>
      <c r="C502" s="116" t="s">
        <v>406</v>
      </c>
      <c r="D502" s="109" t="s">
        <v>6</v>
      </c>
      <c r="E502" s="110">
        <v>30</v>
      </c>
      <c r="F502" s="102">
        <v>43.26</v>
      </c>
    </row>
    <row r="503" spans="1:6" ht="75">
      <c r="A503" s="80" t="s">
        <v>426</v>
      </c>
      <c r="B503" s="48" t="s">
        <v>427</v>
      </c>
      <c r="C503" s="50" t="s">
        <v>428</v>
      </c>
      <c r="D503" s="3"/>
      <c r="E503" s="3"/>
      <c r="F503" s="85"/>
    </row>
    <row r="504" spans="1:6" s="103" customFormat="1">
      <c r="A504" s="111"/>
      <c r="B504" s="106"/>
      <c r="C504" s="113" t="s">
        <v>268</v>
      </c>
      <c r="D504" s="105" t="s">
        <v>6</v>
      </c>
      <c r="E504" s="107">
        <v>3</v>
      </c>
      <c r="F504" s="144">
        <v>13080</v>
      </c>
    </row>
    <row r="505" spans="1:6" s="103" customFormat="1">
      <c r="A505" s="111"/>
      <c r="B505" s="106"/>
      <c r="C505" s="108" t="s">
        <v>353</v>
      </c>
      <c r="D505" s="105" t="s">
        <v>5</v>
      </c>
      <c r="E505" s="107">
        <v>20</v>
      </c>
      <c r="F505" s="102">
        <v>262.5</v>
      </c>
    </row>
    <row r="506" spans="1:6" s="103" customFormat="1">
      <c r="A506" s="111"/>
      <c r="B506" s="106"/>
      <c r="C506" s="116" t="s">
        <v>460</v>
      </c>
      <c r="D506" s="109" t="s">
        <v>6</v>
      </c>
      <c r="E506" s="110">
        <v>12</v>
      </c>
      <c r="F506" s="102">
        <v>102.94</v>
      </c>
    </row>
    <row r="507" spans="1:6" s="103" customFormat="1">
      <c r="A507" s="111"/>
      <c r="B507" s="106"/>
      <c r="C507" s="116" t="s">
        <v>431</v>
      </c>
      <c r="D507" s="109" t="s">
        <v>7</v>
      </c>
      <c r="E507" s="110">
        <v>1</v>
      </c>
      <c r="F507" s="102">
        <v>288.95999999999998</v>
      </c>
    </row>
    <row r="508" spans="1:6" s="103" customFormat="1">
      <c r="A508" s="111"/>
      <c r="B508" s="106"/>
      <c r="C508" s="116" t="s">
        <v>432</v>
      </c>
      <c r="D508" s="109" t="s">
        <v>7</v>
      </c>
      <c r="E508" s="110">
        <v>1</v>
      </c>
      <c r="F508" s="102">
        <v>364.32</v>
      </c>
    </row>
    <row r="509" spans="1:6" s="103" customFormat="1">
      <c r="A509" s="111"/>
      <c r="B509" s="106"/>
      <c r="C509" s="108" t="s">
        <v>490</v>
      </c>
      <c r="D509" s="109" t="s">
        <v>5</v>
      </c>
      <c r="E509" s="110">
        <v>20</v>
      </c>
      <c r="F509" s="102">
        <v>34.72</v>
      </c>
    </row>
    <row r="510" spans="1:6" s="103" customFormat="1">
      <c r="A510" s="111"/>
      <c r="B510" s="106"/>
      <c r="C510" s="101" t="s">
        <v>24</v>
      </c>
      <c r="D510" s="105" t="s">
        <v>5</v>
      </c>
      <c r="E510" s="107">
        <v>10</v>
      </c>
      <c r="F510" s="144">
        <v>90.72</v>
      </c>
    </row>
    <row r="511" spans="1:6" s="103" customFormat="1">
      <c r="A511" s="111"/>
      <c r="B511" s="106"/>
      <c r="C511" s="101" t="s">
        <v>25</v>
      </c>
      <c r="D511" s="105" t="s">
        <v>5</v>
      </c>
      <c r="E511" s="107">
        <v>15</v>
      </c>
      <c r="F511" s="144">
        <v>55.04</v>
      </c>
    </row>
    <row r="512" spans="1:6" ht="60">
      <c r="A512" s="80" t="s">
        <v>10</v>
      </c>
      <c r="B512" s="48" t="s">
        <v>433</v>
      </c>
      <c r="C512" s="50" t="s">
        <v>387</v>
      </c>
      <c r="D512" s="3"/>
      <c r="E512" s="3"/>
      <c r="F512" s="85"/>
    </row>
    <row r="513" spans="1:6" s="103" customFormat="1">
      <c r="A513" s="111"/>
      <c r="B513" s="106"/>
      <c r="C513" s="113" t="s">
        <v>388</v>
      </c>
      <c r="D513" s="109" t="s">
        <v>389</v>
      </c>
      <c r="E513" s="105">
        <v>3</v>
      </c>
      <c r="F513" s="121">
        <v>235</v>
      </c>
    </row>
    <row r="514" spans="1:6" ht="60">
      <c r="A514" s="80" t="s">
        <v>11</v>
      </c>
      <c r="B514" s="48" t="s">
        <v>433</v>
      </c>
      <c r="C514" s="48" t="s">
        <v>434</v>
      </c>
      <c r="D514" s="3"/>
      <c r="E514" s="3"/>
      <c r="F514" s="85"/>
    </row>
    <row r="515" spans="1:6" s="103" customFormat="1">
      <c r="A515" s="111"/>
      <c r="B515" s="106"/>
      <c r="C515" s="116" t="s">
        <v>435</v>
      </c>
      <c r="D515" s="109" t="s">
        <v>5</v>
      </c>
      <c r="E515" s="110">
        <v>300</v>
      </c>
      <c r="F515" s="102">
        <v>318.26</v>
      </c>
    </row>
    <row r="516" spans="1:6" s="103" customFormat="1">
      <c r="A516" s="111"/>
      <c r="B516" s="106"/>
      <c r="C516" s="108" t="s">
        <v>482</v>
      </c>
      <c r="D516" s="105" t="s">
        <v>5</v>
      </c>
      <c r="E516" s="107">
        <v>100</v>
      </c>
      <c r="F516" s="144">
        <v>115.28</v>
      </c>
    </row>
    <row r="517" spans="1:6" s="103" customFormat="1">
      <c r="A517" s="111"/>
      <c r="B517" s="106"/>
      <c r="C517" s="108" t="s">
        <v>477</v>
      </c>
      <c r="D517" s="105" t="s">
        <v>5</v>
      </c>
      <c r="E517" s="107">
        <v>150</v>
      </c>
      <c r="F517" s="102">
        <v>54.28</v>
      </c>
    </row>
    <row r="518" spans="1:6" s="103" customFormat="1">
      <c r="A518" s="111"/>
      <c r="B518" s="106"/>
      <c r="C518" s="108" t="s">
        <v>267</v>
      </c>
      <c r="D518" s="109" t="s">
        <v>6</v>
      </c>
      <c r="E518" s="110">
        <v>5</v>
      </c>
      <c r="F518" s="102">
        <v>753.37</v>
      </c>
    </row>
    <row r="519" spans="1:6" s="103" customFormat="1">
      <c r="A519" s="111"/>
      <c r="B519" s="106"/>
      <c r="C519" s="101" t="s">
        <v>263</v>
      </c>
      <c r="D519" s="109" t="s">
        <v>6</v>
      </c>
      <c r="E519" s="110">
        <v>10</v>
      </c>
      <c r="F519" s="102">
        <v>799.37</v>
      </c>
    </row>
    <row r="520" spans="1:6" s="103" customFormat="1">
      <c r="A520" s="111"/>
      <c r="B520" s="106"/>
      <c r="C520" s="101" t="s">
        <v>31</v>
      </c>
      <c r="D520" s="109" t="s">
        <v>6</v>
      </c>
      <c r="E520" s="110">
        <v>15</v>
      </c>
      <c r="F520" s="102">
        <v>159.82</v>
      </c>
    </row>
    <row r="521" spans="1:6" s="103" customFormat="1">
      <c r="A521" s="111"/>
      <c r="B521" s="106"/>
      <c r="C521" s="108" t="s">
        <v>453</v>
      </c>
      <c r="D521" s="109" t="s">
        <v>6</v>
      </c>
      <c r="E521" s="110">
        <v>10</v>
      </c>
      <c r="F521" s="102">
        <v>499.85</v>
      </c>
    </row>
    <row r="522" spans="1:6" s="103" customFormat="1">
      <c r="A522" s="111"/>
      <c r="B522" s="106"/>
      <c r="C522" s="108" t="s">
        <v>269</v>
      </c>
      <c r="D522" s="109" t="s">
        <v>6</v>
      </c>
      <c r="E522" s="110">
        <v>15</v>
      </c>
      <c r="F522" s="102">
        <v>517.87</v>
      </c>
    </row>
    <row r="523" spans="1:6" s="103" customFormat="1">
      <c r="A523" s="111"/>
      <c r="B523" s="106"/>
      <c r="C523" s="120" t="s">
        <v>456</v>
      </c>
      <c r="D523" s="109" t="s">
        <v>6</v>
      </c>
      <c r="E523" s="110">
        <v>4</v>
      </c>
      <c r="F523" s="102">
        <v>793.03</v>
      </c>
    </row>
    <row r="524" spans="1:6" s="103" customFormat="1">
      <c r="A524" s="111"/>
      <c r="B524" s="106"/>
      <c r="C524" s="108" t="s">
        <v>463</v>
      </c>
      <c r="D524" s="105" t="s">
        <v>6</v>
      </c>
      <c r="E524" s="107">
        <v>10</v>
      </c>
      <c r="F524" s="102">
        <v>46.87</v>
      </c>
    </row>
    <row r="525" spans="1:6" s="103" customFormat="1">
      <c r="A525" s="111"/>
      <c r="B525" s="106"/>
      <c r="C525" s="108" t="s">
        <v>303</v>
      </c>
      <c r="D525" s="109" t="s">
        <v>6</v>
      </c>
      <c r="E525" s="110">
        <v>15</v>
      </c>
      <c r="F525" s="102">
        <v>346.06</v>
      </c>
    </row>
    <row r="526" spans="1:6" s="103" customFormat="1">
      <c r="A526" s="111"/>
      <c r="B526" s="106"/>
      <c r="C526" s="108" t="s">
        <v>451</v>
      </c>
      <c r="D526" s="109" t="s">
        <v>6</v>
      </c>
      <c r="E526" s="110">
        <v>10</v>
      </c>
      <c r="F526" s="102">
        <v>287.17</v>
      </c>
    </row>
    <row r="527" spans="1:6" s="103" customFormat="1">
      <c r="A527" s="111"/>
      <c r="B527" s="106"/>
      <c r="C527" s="108" t="s">
        <v>449</v>
      </c>
      <c r="D527" s="109" t="s">
        <v>6</v>
      </c>
      <c r="E527" s="110">
        <v>5</v>
      </c>
      <c r="F527" s="102">
        <v>89.52</v>
      </c>
    </row>
    <row r="528" spans="1:6" s="103" customFormat="1">
      <c r="A528" s="111"/>
      <c r="B528" s="106"/>
      <c r="C528" s="108" t="s">
        <v>491</v>
      </c>
      <c r="D528" s="105" t="s">
        <v>6</v>
      </c>
      <c r="E528" s="107">
        <v>100</v>
      </c>
      <c r="F528" s="144">
        <v>10.82</v>
      </c>
    </row>
    <row r="529" spans="1:6" s="103" customFormat="1">
      <c r="A529" s="111"/>
      <c r="B529" s="106"/>
      <c r="C529" s="120" t="s">
        <v>454</v>
      </c>
      <c r="D529" s="109" t="s">
        <v>5</v>
      </c>
      <c r="E529" s="110">
        <v>5</v>
      </c>
      <c r="F529" s="102">
        <v>312.74</v>
      </c>
    </row>
    <row r="530" spans="1:6" s="103" customFormat="1">
      <c r="A530" s="111"/>
      <c r="B530" s="106"/>
      <c r="C530" s="101" t="s">
        <v>264</v>
      </c>
      <c r="D530" s="109" t="s">
        <v>5</v>
      </c>
      <c r="E530" s="110">
        <v>50</v>
      </c>
      <c r="F530" s="102">
        <v>150.19999999999999</v>
      </c>
    </row>
    <row r="531" spans="1:6" s="103" customFormat="1">
      <c r="A531" s="111"/>
      <c r="B531" s="106"/>
      <c r="C531" s="116" t="s">
        <v>406</v>
      </c>
      <c r="D531" s="109" t="s">
        <v>6</v>
      </c>
      <c r="E531" s="110">
        <v>50</v>
      </c>
      <c r="F531" s="102">
        <v>43.26</v>
      </c>
    </row>
    <row r="532" spans="1:6" s="103" customFormat="1">
      <c r="A532" s="111"/>
      <c r="B532" s="106"/>
      <c r="C532" s="108" t="s">
        <v>437</v>
      </c>
      <c r="D532" s="109" t="s">
        <v>6</v>
      </c>
      <c r="E532" s="110">
        <v>5</v>
      </c>
      <c r="F532" s="102">
        <v>216.72</v>
      </c>
    </row>
    <row r="533" spans="1:6" s="103" customFormat="1">
      <c r="A533" s="111"/>
      <c r="B533" s="106"/>
      <c r="C533" s="101" t="s">
        <v>24</v>
      </c>
      <c r="D533" s="105" t="s">
        <v>5</v>
      </c>
      <c r="E533" s="107">
        <v>20</v>
      </c>
      <c r="F533" s="144">
        <v>90.72</v>
      </c>
    </row>
    <row r="534" spans="1:6" s="103" customFormat="1">
      <c r="A534" s="111"/>
      <c r="B534" s="106"/>
      <c r="C534" s="101" t="s">
        <v>25</v>
      </c>
      <c r="D534" s="105" t="s">
        <v>5</v>
      </c>
      <c r="E534" s="107">
        <v>20</v>
      </c>
      <c r="F534" s="144">
        <v>55.04</v>
      </c>
    </row>
    <row r="535" spans="1:6" s="103" customFormat="1">
      <c r="A535" s="111"/>
      <c r="B535" s="106"/>
      <c r="C535" s="108" t="s">
        <v>490</v>
      </c>
      <c r="D535" s="109" t="s">
        <v>5</v>
      </c>
      <c r="E535" s="110">
        <v>10</v>
      </c>
      <c r="F535" s="102">
        <v>34.72</v>
      </c>
    </row>
    <row r="536" spans="1:6" ht="60">
      <c r="A536" s="80" t="s">
        <v>12</v>
      </c>
      <c r="B536" s="48" t="s">
        <v>438</v>
      </c>
      <c r="C536" s="50" t="s">
        <v>439</v>
      </c>
      <c r="D536" s="3"/>
      <c r="E536" s="3"/>
      <c r="F536" s="85"/>
    </row>
    <row r="537" spans="1:6" s="103" customFormat="1">
      <c r="A537" s="111"/>
      <c r="B537" s="106"/>
      <c r="C537" s="113" t="s">
        <v>473</v>
      </c>
      <c r="D537" s="105" t="s">
        <v>6</v>
      </c>
      <c r="E537" s="107">
        <v>3</v>
      </c>
      <c r="F537" s="144">
        <v>23789.83</v>
      </c>
    </row>
    <row r="538" spans="1:6" s="103" customFormat="1">
      <c r="A538" s="111"/>
      <c r="B538" s="106"/>
      <c r="C538" s="141" t="s">
        <v>215</v>
      </c>
      <c r="D538" s="109" t="s">
        <v>6</v>
      </c>
      <c r="E538" s="110">
        <v>3</v>
      </c>
      <c r="F538" s="102">
        <v>6356.95</v>
      </c>
    </row>
    <row r="539" spans="1:6" s="103" customFormat="1">
      <c r="A539" s="111"/>
      <c r="B539" s="106"/>
      <c r="C539" s="141" t="s">
        <v>217</v>
      </c>
      <c r="D539" s="109" t="s">
        <v>6</v>
      </c>
      <c r="E539" s="110">
        <v>3</v>
      </c>
      <c r="F539" s="102">
        <v>960.61</v>
      </c>
    </row>
    <row r="540" spans="1:6" s="103" customFormat="1">
      <c r="A540" s="111"/>
      <c r="B540" s="106"/>
      <c r="C540" s="151" t="s">
        <v>216</v>
      </c>
      <c r="D540" s="109" t="s">
        <v>6</v>
      </c>
      <c r="E540" s="110">
        <v>6</v>
      </c>
      <c r="F540" s="102">
        <v>3426.3</v>
      </c>
    </row>
    <row r="541" spans="1:6" s="103" customFormat="1">
      <c r="A541" s="111"/>
      <c r="B541" s="106"/>
      <c r="C541" s="141" t="s">
        <v>498</v>
      </c>
      <c r="D541" s="109" t="s">
        <v>6</v>
      </c>
      <c r="E541" s="110">
        <v>6</v>
      </c>
      <c r="F541" s="102">
        <v>451</v>
      </c>
    </row>
    <row r="542" spans="1:6" s="103" customFormat="1">
      <c r="A542" s="111"/>
      <c r="B542" s="106"/>
      <c r="C542" s="141" t="s">
        <v>499</v>
      </c>
      <c r="D542" s="109" t="s">
        <v>6</v>
      </c>
      <c r="E542" s="110">
        <v>3</v>
      </c>
      <c r="F542" s="102">
        <v>451</v>
      </c>
    </row>
    <row r="543" spans="1:6" ht="60">
      <c r="A543" s="80" t="s">
        <v>13</v>
      </c>
      <c r="B543" s="48" t="s">
        <v>441</v>
      </c>
      <c r="C543" s="50" t="s">
        <v>442</v>
      </c>
      <c r="D543" s="3"/>
      <c r="E543" s="3"/>
      <c r="F543" s="85"/>
    </row>
    <row r="544" spans="1:6" s="103" customFormat="1">
      <c r="A544" s="111"/>
      <c r="B544" s="106"/>
      <c r="C544" s="113" t="s">
        <v>473</v>
      </c>
      <c r="D544" s="105" t="s">
        <v>6</v>
      </c>
      <c r="E544" s="107">
        <v>2</v>
      </c>
      <c r="F544" s="144">
        <v>23789.83</v>
      </c>
    </row>
    <row r="545" spans="1:6" s="103" customFormat="1">
      <c r="A545" s="111"/>
      <c r="B545" s="106"/>
      <c r="C545" s="141" t="s">
        <v>215</v>
      </c>
      <c r="D545" s="109" t="s">
        <v>6</v>
      </c>
      <c r="E545" s="110">
        <v>2</v>
      </c>
      <c r="F545" s="102">
        <v>6356.95</v>
      </c>
    </row>
    <row r="546" spans="1:6" s="103" customFormat="1">
      <c r="A546" s="111"/>
      <c r="B546" s="106"/>
      <c r="C546" s="141" t="s">
        <v>217</v>
      </c>
      <c r="D546" s="109" t="s">
        <v>6</v>
      </c>
      <c r="E546" s="110">
        <v>2</v>
      </c>
      <c r="F546" s="102">
        <v>960.61</v>
      </c>
    </row>
    <row r="547" spans="1:6" s="103" customFormat="1">
      <c r="A547" s="111"/>
      <c r="B547" s="106"/>
      <c r="C547" s="151" t="s">
        <v>216</v>
      </c>
      <c r="D547" s="109" t="s">
        <v>6</v>
      </c>
      <c r="E547" s="110">
        <v>4</v>
      </c>
      <c r="F547" s="102">
        <v>3426.3</v>
      </c>
    </row>
    <row r="548" spans="1:6" s="103" customFormat="1">
      <c r="A548" s="111"/>
      <c r="B548" s="106"/>
      <c r="C548" s="141" t="s">
        <v>498</v>
      </c>
      <c r="D548" s="109" t="s">
        <v>6</v>
      </c>
      <c r="E548" s="110">
        <v>4</v>
      </c>
      <c r="F548" s="102">
        <v>451</v>
      </c>
    </row>
    <row r="549" spans="1:6" s="103" customFormat="1">
      <c r="A549" s="111"/>
      <c r="B549" s="106"/>
      <c r="C549" s="141" t="s">
        <v>499</v>
      </c>
      <c r="D549" s="109" t="s">
        <v>6</v>
      </c>
      <c r="E549" s="110">
        <v>2</v>
      </c>
      <c r="F549" s="102">
        <v>451</v>
      </c>
    </row>
    <row r="550" spans="1:6" s="137" customFormat="1" ht="18.75">
      <c r="A550" s="135"/>
      <c r="B550" s="138" t="s">
        <v>444</v>
      </c>
      <c r="C550" s="135"/>
      <c r="D550" s="135"/>
      <c r="E550" s="135"/>
      <c r="F550" s="128"/>
    </row>
    <row r="551" spans="1:6" ht="45">
      <c r="A551" s="3">
        <v>1</v>
      </c>
      <c r="B551" s="48" t="s">
        <v>259</v>
      </c>
      <c r="C551" s="48" t="s">
        <v>260</v>
      </c>
      <c r="D551" s="47"/>
      <c r="E551" s="47"/>
      <c r="F551" s="85"/>
    </row>
    <row r="552" spans="1:6" s="103" customFormat="1">
      <c r="A552" s="99"/>
      <c r="B552" s="106"/>
      <c r="C552" s="101" t="s">
        <v>479</v>
      </c>
      <c r="D552" s="99" t="s">
        <v>5</v>
      </c>
      <c r="E552" s="99">
        <v>400</v>
      </c>
      <c r="F552" s="102">
        <v>274.04000000000002</v>
      </c>
    </row>
    <row r="553" spans="1:6" s="103" customFormat="1">
      <c r="A553" s="105"/>
      <c r="B553" s="100"/>
      <c r="C553" s="108" t="s">
        <v>303</v>
      </c>
      <c r="D553" s="112" t="s">
        <v>6</v>
      </c>
      <c r="E553" s="99">
        <v>32</v>
      </c>
      <c r="F553" s="102">
        <v>346.06</v>
      </c>
    </row>
    <row r="554" spans="1:6" s="103" customFormat="1">
      <c r="A554" s="105"/>
      <c r="B554" s="100"/>
      <c r="C554" s="101" t="s">
        <v>263</v>
      </c>
      <c r="D554" s="112" t="s">
        <v>6</v>
      </c>
      <c r="E554" s="99">
        <v>2</v>
      </c>
      <c r="F554" s="102">
        <v>799.37</v>
      </c>
    </row>
    <row r="555" spans="1:6" s="103" customFormat="1">
      <c r="A555" s="105"/>
      <c r="B555" s="100"/>
      <c r="C555" s="101" t="s">
        <v>264</v>
      </c>
      <c r="D555" s="99" t="s">
        <v>5</v>
      </c>
      <c r="E555" s="99">
        <v>22</v>
      </c>
      <c r="F555" s="102">
        <v>150.19999999999999</v>
      </c>
    </row>
    <row r="556" spans="1:6" s="103" customFormat="1">
      <c r="A556" s="99"/>
      <c r="B556" s="100"/>
      <c r="C556" s="116" t="s">
        <v>406</v>
      </c>
      <c r="D556" s="99" t="s">
        <v>6</v>
      </c>
      <c r="E556" s="99">
        <v>22</v>
      </c>
      <c r="F556" s="102">
        <v>43.26</v>
      </c>
    </row>
    <row r="557" spans="1:6" s="103" customFormat="1">
      <c r="A557" s="99"/>
      <c r="B557" s="100"/>
      <c r="C557" s="108" t="s">
        <v>491</v>
      </c>
      <c r="D557" s="112" t="s">
        <v>6</v>
      </c>
      <c r="E557" s="99">
        <v>20</v>
      </c>
      <c r="F557" s="144">
        <v>10.82</v>
      </c>
    </row>
    <row r="558" spans="1:6" s="103" customFormat="1">
      <c r="A558" s="99"/>
      <c r="B558" s="100"/>
      <c r="C558" s="108" t="s">
        <v>267</v>
      </c>
      <c r="D558" s="99" t="s">
        <v>6</v>
      </c>
      <c r="E558" s="99">
        <v>9</v>
      </c>
      <c r="F558" s="102">
        <v>753.37</v>
      </c>
    </row>
    <row r="559" spans="1:6" s="103" customFormat="1">
      <c r="A559" s="99"/>
      <c r="B559" s="100"/>
      <c r="C559" s="113" t="s">
        <v>268</v>
      </c>
      <c r="D559" s="112" t="s">
        <v>6</v>
      </c>
      <c r="E559" s="99">
        <v>2</v>
      </c>
      <c r="F559" s="144">
        <v>13080</v>
      </c>
    </row>
    <row r="560" spans="1:6" s="103" customFormat="1">
      <c r="A560" s="99"/>
      <c r="B560" s="100"/>
      <c r="C560" s="101" t="s">
        <v>269</v>
      </c>
      <c r="D560" s="99" t="s">
        <v>6</v>
      </c>
      <c r="E560" s="99">
        <v>2</v>
      </c>
      <c r="F560" s="102">
        <v>517.87</v>
      </c>
    </row>
    <row r="561" spans="1:6" s="103" customFormat="1">
      <c r="A561" s="99"/>
      <c r="B561" s="100"/>
      <c r="C561" s="101" t="s">
        <v>465</v>
      </c>
      <c r="D561" s="112" t="s">
        <v>6</v>
      </c>
      <c r="E561" s="99">
        <v>1</v>
      </c>
      <c r="F561" s="102">
        <v>3088.54</v>
      </c>
    </row>
    <row r="562" spans="1:6" ht="60">
      <c r="A562" s="7">
        <v>2</v>
      </c>
      <c r="B562" s="48" t="s">
        <v>270</v>
      </c>
      <c r="C562" s="39" t="s">
        <v>271</v>
      </c>
      <c r="D562" s="47"/>
      <c r="E562" s="47"/>
      <c r="F562" s="85"/>
    </row>
    <row r="563" spans="1:6" s="103" customFormat="1">
      <c r="A563" s="99"/>
      <c r="B563" s="100"/>
      <c r="C563" s="116" t="s">
        <v>435</v>
      </c>
      <c r="D563" s="99" t="s">
        <v>5</v>
      </c>
      <c r="E563" s="99">
        <v>219</v>
      </c>
      <c r="F563" s="102">
        <v>318.26</v>
      </c>
    </row>
    <row r="564" spans="1:6" s="103" customFormat="1">
      <c r="A564" s="99"/>
      <c r="B564" s="100"/>
      <c r="C564" s="108" t="s">
        <v>477</v>
      </c>
      <c r="D564" s="99" t="s">
        <v>5</v>
      </c>
      <c r="E564" s="99">
        <v>75</v>
      </c>
      <c r="F564" s="102">
        <v>54.28</v>
      </c>
    </row>
    <row r="565" spans="1:6" s="103" customFormat="1">
      <c r="A565" s="99"/>
      <c r="B565" s="100"/>
      <c r="C565" s="101" t="s">
        <v>263</v>
      </c>
      <c r="D565" s="99" t="s">
        <v>6</v>
      </c>
      <c r="E565" s="99">
        <v>5</v>
      </c>
      <c r="F565" s="102">
        <v>799.37</v>
      </c>
    </row>
    <row r="566" spans="1:6" s="103" customFormat="1">
      <c r="A566" s="99"/>
      <c r="B566" s="100"/>
      <c r="C566" s="101" t="s">
        <v>289</v>
      </c>
      <c r="D566" s="99" t="s">
        <v>6</v>
      </c>
      <c r="E566" s="99">
        <v>5</v>
      </c>
      <c r="F566" s="102">
        <v>517.87</v>
      </c>
    </row>
    <row r="567" spans="1:6" s="103" customFormat="1">
      <c r="A567" s="99"/>
      <c r="B567" s="100"/>
      <c r="C567" s="108" t="s">
        <v>267</v>
      </c>
      <c r="D567" s="99" t="s">
        <v>6</v>
      </c>
      <c r="E567" s="99">
        <v>6</v>
      </c>
      <c r="F567" s="102">
        <v>753.37</v>
      </c>
    </row>
    <row r="568" spans="1:6" s="103" customFormat="1">
      <c r="A568" s="99"/>
      <c r="B568" s="100"/>
      <c r="C568" s="101" t="s">
        <v>264</v>
      </c>
      <c r="D568" s="99" t="s">
        <v>5</v>
      </c>
      <c r="E568" s="99">
        <v>16</v>
      </c>
      <c r="F568" s="102">
        <v>150.19999999999999</v>
      </c>
    </row>
    <row r="569" spans="1:6" s="103" customFormat="1">
      <c r="A569" s="99"/>
      <c r="B569" s="100"/>
      <c r="C569" s="116" t="s">
        <v>406</v>
      </c>
      <c r="D569" s="99" t="s">
        <v>6</v>
      </c>
      <c r="E569" s="99">
        <v>16</v>
      </c>
      <c r="F569" s="102">
        <v>43.26</v>
      </c>
    </row>
    <row r="570" spans="1:6" s="103" customFormat="1">
      <c r="A570" s="99"/>
      <c r="B570" s="100"/>
      <c r="C570" s="101" t="s">
        <v>31</v>
      </c>
      <c r="D570" s="99" t="s">
        <v>6</v>
      </c>
      <c r="E570" s="99">
        <v>6</v>
      </c>
      <c r="F570" s="102">
        <v>159.82</v>
      </c>
    </row>
    <row r="571" spans="1:6" s="103" customFormat="1">
      <c r="A571" s="99"/>
      <c r="B571" s="100"/>
      <c r="C571" s="108" t="s">
        <v>463</v>
      </c>
      <c r="D571" s="99" t="s">
        <v>6</v>
      </c>
      <c r="E571" s="99">
        <v>3</v>
      </c>
      <c r="F571" s="102">
        <v>46.87</v>
      </c>
    </row>
    <row r="572" spans="1:6" s="103" customFormat="1">
      <c r="A572" s="99"/>
      <c r="B572" s="100"/>
      <c r="C572" s="120" t="s">
        <v>456</v>
      </c>
      <c r="D572" s="99" t="s">
        <v>6</v>
      </c>
      <c r="E572" s="99">
        <v>4</v>
      </c>
      <c r="F572" s="102">
        <v>793.03</v>
      </c>
    </row>
    <row r="573" spans="1:6" s="103" customFormat="1">
      <c r="A573" s="99"/>
      <c r="B573" s="100"/>
      <c r="C573" s="108" t="s">
        <v>491</v>
      </c>
      <c r="D573" s="99" t="s">
        <v>6</v>
      </c>
      <c r="E573" s="99">
        <v>6</v>
      </c>
      <c r="F573" s="144">
        <v>10.82</v>
      </c>
    </row>
    <row r="574" spans="1:6" ht="60">
      <c r="A574" s="7">
        <v>3</v>
      </c>
      <c r="B574" s="48" t="s">
        <v>279</v>
      </c>
      <c r="C574" s="39" t="s">
        <v>260</v>
      </c>
      <c r="D574" s="47"/>
      <c r="E574" s="47"/>
      <c r="F574" s="85"/>
    </row>
    <row r="575" spans="1:6" s="103" customFormat="1">
      <c r="A575" s="99"/>
      <c r="B575" s="100"/>
      <c r="C575" s="101" t="s">
        <v>480</v>
      </c>
      <c r="D575" s="99" t="s">
        <v>5</v>
      </c>
      <c r="E575" s="99">
        <v>600</v>
      </c>
      <c r="F575" s="102">
        <v>472.56</v>
      </c>
    </row>
    <row r="576" spans="1:6" s="103" customFormat="1">
      <c r="A576" s="99"/>
      <c r="B576" s="100"/>
      <c r="C576" s="101" t="s">
        <v>479</v>
      </c>
      <c r="D576" s="99" t="s">
        <v>5</v>
      </c>
      <c r="E576" s="99">
        <v>200</v>
      </c>
      <c r="F576" s="102">
        <v>274.04000000000002</v>
      </c>
    </row>
    <row r="577" spans="1:6" s="103" customFormat="1">
      <c r="A577" s="99"/>
      <c r="B577" s="100"/>
      <c r="C577" s="101" t="s">
        <v>483</v>
      </c>
      <c r="D577" s="99" t="s">
        <v>5</v>
      </c>
      <c r="E577" s="99">
        <v>140</v>
      </c>
      <c r="F577" s="102">
        <v>167.86</v>
      </c>
    </row>
    <row r="578" spans="1:6" s="103" customFormat="1">
      <c r="A578" s="99"/>
      <c r="B578" s="100"/>
      <c r="C578" s="108" t="s">
        <v>477</v>
      </c>
      <c r="D578" s="99" t="s">
        <v>5</v>
      </c>
      <c r="E578" s="99">
        <v>100</v>
      </c>
      <c r="F578" s="102">
        <v>54.28</v>
      </c>
    </row>
    <row r="579" spans="1:6" s="103" customFormat="1">
      <c r="A579" s="99"/>
      <c r="B579" s="100"/>
      <c r="C579" s="108" t="s">
        <v>303</v>
      </c>
      <c r="D579" s="99" t="s">
        <v>6</v>
      </c>
      <c r="E579" s="99">
        <v>100</v>
      </c>
      <c r="F579" s="102">
        <v>346.06</v>
      </c>
    </row>
    <row r="580" spans="1:6" s="103" customFormat="1">
      <c r="A580" s="99"/>
      <c r="B580" s="100"/>
      <c r="C580" s="101" t="s">
        <v>263</v>
      </c>
      <c r="D580" s="99" t="s">
        <v>6</v>
      </c>
      <c r="E580" s="99">
        <v>25</v>
      </c>
      <c r="F580" s="102">
        <v>799.37</v>
      </c>
    </row>
    <row r="581" spans="1:6" s="103" customFormat="1">
      <c r="A581" s="99"/>
      <c r="B581" s="100"/>
      <c r="C581" s="101" t="s">
        <v>264</v>
      </c>
      <c r="D581" s="99" t="s">
        <v>5</v>
      </c>
      <c r="E581" s="99">
        <v>100</v>
      </c>
      <c r="F581" s="102">
        <v>150.19999999999999</v>
      </c>
    </row>
    <row r="582" spans="1:6" s="103" customFormat="1">
      <c r="A582" s="99"/>
      <c r="B582" s="100"/>
      <c r="C582" s="116" t="s">
        <v>406</v>
      </c>
      <c r="D582" s="99" t="s">
        <v>6</v>
      </c>
      <c r="E582" s="99">
        <v>100</v>
      </c>
      <c r="F582" s="102">
        <v>43.26</v>
      </c>
    </row>
    <row r="583" spans="1:6" s="103" customFormat="1">
      <c r="A583" s="99"/>
      <c r="B583" s="100"/>
      <c r="C583" s="108" t="s">
        <v>491</v>
      </c>
      <c r="D583" s="99" t="s">
        <v>6</v>
      </c>
      <c r="E583" s="99">
        <v>30</v>
      </c>
      <c r="F583" s="144">
        <v>10.82</v>
      </c>
    </row>
    <row r="584" spans="1:6" s="103" customFormat="1">
      <c r="A584" s="99"/>
      <c r="B584" s="100"/>
      <c r="C584" s="108" t="s">
        <v>267</v>
      </c>
      <c r="D584" s="99" t="s">
        <v>6</v>
      </c>
      <c r="E584" s="99">
        <v>6</v>
      </c>
      <c r="F584" s="102">
        <v>753.37</v>
      </c>
    </row>
    <row r="585" spans="1:6" s="103" customFormat="1">
      <c r="A585" s="99"/>
      <c r="B585" s="100"/>
      <c r="C585" s="101" t="s">
        <v>31</v>
      </c>
      <c r="D585" s="99" t="s">
        <v>6</v>
      </c>
      <c r="E585" s="99">
        <v>30</v>
      </c>
      <c r="F585" s="102">
        <v>159.82</v>
      </c>
    </row>
    <row r="586" spans="1:6" s="103" customFormat="1">
      <c r="A586" s="99"/>
      <c r="B586" s="100"/>
      <c r="C586" s="101" t="s">
        <v>292</v>
      </c>
      <c r="D586" s="99" t="s">
        <v>6</v>
      </c>
      <c r="E586" s="99">
        <v>4</v>
      </c>
      <c r="F586" s="102">
        <v>353.44</v>
      </c>
    </row>
    <row r="587" spans="1:6" s="103" customFormat="1">
      <c r="A587" s="99"/>
      <c r="B587" s="100"/>
      <c r="C587" s="101" t="s">
        <v>269</v>
      </c>
      <c r="D587" s="99" t="s">
        <v>6</v>
      </c>
      <c r="E587" s="99">
        <v>27</v>
      </c>
      <c r="F587" s="102">
        <v>517.87</v>
      </c>
    </row>
    <row r="588" spans="1:6" ht="45">
      <c r="A588" s="7">
        <v>4</v>
      </c>
      <c r="B588" s="48" t="s">
        <v>283</v>
      </c>
      <c r="C588" s="39" t="s">
        <v>284</v>
      </c>
      <c r="D588" s="47"/>
      <c r="E588" s="47"/>
      <c r="F588" s="85"/>
    </row>
    <row r="589" spans="1:6" s="103" customFormat="1">
      <c r="A589" s="99"/>
      <c r="B589" s="100"/>
      <c r="C589" s="116" t="s">
        <v>435</v>
      </c>
      <c r="D589" s="99" t="s">
        <v>5</v>
      </c>
      <c r="E589" s="99">
        <v>405</v>
      </c>
      <c r="F589" s="102">
        <v>318.26</v>
      </c>
    </row>
    <row r="590" spans="1:6" s="103" customFormat="1">
      <c r="A590" s="99"/>
      <c r="B590" s="100"/>
      <c r="C590" s="108" t="s">
        <v>477</v>
      </c>
      <c r="D590" s="99" t="s">
        <v>5</v>
      </c>
      <c r="E590" s="99">
        <v>160</v>
      </c>
      <c r="F590" s="102">
        <v>54.28</v>
      </c>
    </row>
    <row r="591" spans="1:6" s="103" customFormat="1">
      <c r="A591" s="99"/>
      <c r="B591" s="100"/>
      <c r="C591" s="108" t="s">
        <v>267</v>
      </c>
      <c r="D591" s="99" t="s">
        <v>6</v>
      </c>
      <c r="E591" s="99">
        <v>10</v>
      </c>
      <c r="F591" s="102">
        <v>753.37</v>
      </c>
    </row>
    <row r="592" spans="1:6" s="103" customFormat="1">
      <c r="A592" s="99"/>
      <c r="B592" s="100"/>
      <c r="C592" s="101" t="s">
        <v>31</v>
      </c>
      <c r="D592" s="99" t="s">
        <v>6</v>
      </c>
      <c r="E592" s="99">
        <v>20</v>
      </c>
      <c r="F592" s="102">
        <v>159.82</v>
      </c>
    </row>
    <row r="593" spans="1:6" s="103" customFormat="1">
      <c r="A593" s="99"/>
      <c r="B593" s="100"/>
      <c r="C593" s="108" t="s">
        <v>303</v>
      </c>
      <c r="D593" s="99" t="s">
        <v>6</v>
      </c>
      <c r="E593" s="99">
        <v>20</v>
      </c>
      <c r="F593" s="102">
        <v>346.06</v>
      </c>
    </row>
    <row r="594" spans="1:6" s="103" customFormat="1">
      <c r="A594" s="99"/>
      <c r="B594" s="100"/>
      <c r="C594" s="101" t="s">
        <v>289</v>
      </c>
      <c r="D594" s="99" t="s">
        <v>6</v>
      </c>
      <c r="E594" s="99">
        <v>22</v>
      </c>
      <c r="F594" s="102">
        <v>517.87</v>
      </c>
    </row>
    <row r="595" spans="1:6" s="103" customFormat="1">
      <c r="A595" s="99"/>
      <c r="B595" s="100"/>
      <c r="C595" s="101" t="s">
        <v>264</v>
      </c>
      <c r="D595" s="99" t="s">
        <v>5</v>
      </c>
      <c r="E595" s="99">
        <v>26</v>
      </c>
      <c r="F595" s="102">
        <v>150.19999999999999</v>
      </c>
    </row>
    <row r="596" spans="1:6" s="103" customFormat="1">
      <c r="A596" s="99"/>
      <c r="B596" s="100"/>
      <c r="C596" s="116" t="s">
        <v>406</v>
      </c>
      <c r="D596" s="99" t="s">
        <v>6</v>
      </c>
      <c r="E596" s="99">
        <v>26</v>
      </c>
      <c r="F596" s="102">
        <v>43.26</v>
      </c>
    </row>
    <row r="597" spans="1:6" s="103" customFormat="1">
      <c r="A597" s="99"/>
      <c r="B597" s="100"/>
      <c r="C597" s="101" t="s">
        <v>263</v>
      </c>
      <c r="D597" s="99" t="s">
        <v>6</v>
      </c>
      <c r="E597" s="99">
        <v>12</v>
      </c>
      <c r="F597" s="102">
        <v>799.37</v>
      </c>
    </row>
    <row r="598" spans="1:6" s="103" customFormat="1">
      <c r="A598" s="99"/>
      <c r="B598" s="100"/>
      <c r="C598" s="113" t="s">
        <v>268</v>
      </c>
      <c r="D598" s="99" t="s">
        <v>6</v>
      </c>
      <c r="E598" s="99">
        <v>6</v>
      </c>
      <c r="F598" s="144">
        <v>13080</v>
      </c>
    </row>
    <row r="599" spans="1:6" ht="60">
      <c r="A599" s="7">
        <v>5</v>
      </c>
      <c r="B599" s="48" t="s">
        <v>290</v>
      </c>
      <c r="C599" s="39" t="s">
        <v>284</v>
      </c>
      <c r="D599" s="47"/>
      <c r="E599" s="47"/>
      <c r="F599" s="85"/>
    </row>
    <row r="600" spans="1:6" s="103" customFormat="1">
      <c r="A600" s="99"/>
      <c r="B600" s="100"/>
      <c r="C600" s="116" t="s">
        <v>435</v>
      </c>
      <c r="D600" s="99" t="s">
        <v>5</v>
      </c>
      <c r="E600" s="99">
        <v>690</v>
      </c>
      <c r="F600" s="102">
        <v>318.26</v>
      </c>
    </row>
    <row r="601" spans="1:6" s="103" customFormat="1">
      <c r="A601" s="99"/>
      <c r="B601" s="100"/>
      <c r="C601" s="116" t="s">
        <v>435</v>
      </c>
      <c r="D601" s="99" t="s">
        <v>5</v>
      </c>
      <c r="E601" s="99">
        <v>120</v>
      </c>
      <c r="F601" s="102">
        <v>318.26</v>
      </c>
    </row>
    <row r="602" spans="1:6" s="103" customFormat="1">
      <c r="A602" s="99"/>
      <c r="B602" s="100"/>
      <c r="C602" s="108" t="s">
        <v>477</v>
      </c>
      <c r="D602" s="99" t="s">
        <v>5</v>
      </c>
      <c r="E602" s="99">
        <v>190</v>
      </c>
      <c r="F602" s="102">
        <v>54.28</v>
      </c>
    </row>
    <row r="603" spans="1:6" s="103" customFormat="1">
      <c r="A603" s="99"/>
      <c r="B603" s="100"/>
      <c r="C603" s="108" t="s">
        <v>267</v>
      </c>
      <c r="D603" s="99" t="s">
        <v>6</v>
      </c>
      <c r="E603" s="99">
        <v>19</v>
      </c>
      <c r="F603" s="102">
        <v>753.37</v>
      </c>
    </row>
    <row r="604" spans="1:6" s="103" customFormat="1">
      <c r="A604" s="99"/>
      <c r="B604" s="100"/>
      <c r="C604" s="101" t="s">
        <v>31</v>
      </c>
      <c r="D604" s="99" t="s">
        <v>6</v>
      </c>
      <c r="E604" s="99">
        <v>8</v>
      </c>
      <c r="F604" s="102">
        <v>159.82</v>
      </c>
    </row>
    <row r="605" spans="1:6" s="103" customFormat="1">
      <c r="A605" s="99"/>
      <c r="B605" s="100"/>
      <c r="C605" s="108" t="s">
        <v>303</v>
      </c>
      <c r="D605" s="99" t="s">
        <v>6</v>
      </c>
      <c r="E605" s="99">
        <v>20</v>
      </c>
      <c r="F605" s="102">
        <v>346.06</v>
      </c>
    </row>
    <row r="606" spans="1:6" s="103" customFormat="1">
      <c r="A606" s="99"/>
      <c r="B606" s="100"/>
      <c r="C606" s="101" t="s">
        <v>289</v>
      </c>
      <c r="D606" s="99" t="s">
        <v>6</v>
      </c>
      <c r="E606" s="99">
        <v>24</v>
      </c>
      <c r="F606" s="102">
        <v>517.87</v>
      </c>
    </row>
    <row r="607" spans="1:6" s="103" customFormat="1">
      <c r="A607" s="99"/>
      <c r="B607" s="100"/>
      <c r="C607" s="101" t="s">
        <v>264</v>
      </c>
      <c r="D607" s="99" t="s">
        <v>5</v>
      </c>
      <c r="E607" s="99">
        <v>50</v>
      </c>
      <c r="F607" s="102">
        <v>150.19999999999999</v>
      </c>
    </row>
    <row r="608" spans="1:6" s="103" customFormat="1">
      <c r="A608" s="99"/>
      <c r="B608" s="100"/>
      <c r="C608" s="116" t="s">
        <v>406</v>
      </c>
      <c r="D608" s="99" t="s">
        <v>6</v>
      </c>
      <c r="E608" s="99">
        <v>50</v>
      </c>
      <c r="F608" s="102">
        <v>43.26</v>
      </c>
    </row>
    <row r="609" spans="1:6" s="103" customFormat="1">
      <c r="A609" s="99"/>
      <c r="B609" s="100"/>
      <c r="C609" s="101" t="s">
        <v>263</v>
      </c>
      <c r="D609" s="99" t="s">
        <v>6</v>
      </c>
      <c r="E609" s="99">
        <v>28</v>
      </c>
      <c r="F609" s="102">
        <v>799.37</v>
      </c>
    </row>
    <row r="610" spans="1:6" s="103" customFormat="1">
      <c r="A610" s="99"/>
      <c r="B610" s="100"/>
      <c r="C610" s="101" t="s">
        <v>292</v>
      </c>
      <c r="D610" s="99" t="s">
        <v>6</v>
      </c>
      <c r="E610" s="99">
        <v>4</v>
      </c>
      <c r="F610" s="102">
        <v>353.44</v>
      </c>
    </row>
    <row r="611" spans="1:6" ht="45">
      <c r="A611" s="7">
        <v>6</v>
      </c>
      <c r="B611" s="48" t="s">
        <v>293</v>
      </c>
      <c r="C611" s="47"/>
      <c r="D611" s="47"/>
      <c r="E611" s="47"/>
      <c r="F611" s="85"/>
    </row>
    <row r="612" spans="1:6" s="103" customFormat="1">
      <c r="A612" s="99"/>
      <c r="B612" s="100"/>
      <c r="C612" s="101" t="s">
        <v>294</v>
      </c>
      <c r="D612" s="99" t="s">
        <v>6</v>
      </c>
      <c r="E612" s="99">
        <v>2</v>
      </c>
      <c r="F612" s="144">
        <v>12720</v>
      </c>
    </row>
    <row r="613" spans="1:6" ht="45">
      <c r="A613" s="7">
        <v>7</v>
      </c>
      <c r="B613" s="48" t="s">
        <v>295</v>
      </c>
      <c r="C613" s="48" t="s">
        <v>296</v>
      </c>
      <c r="D613" s="47"/>
      <c r="E613" s="47"/>
      <c r="F613" s="85"/>
    </row>
    <row r="614" spans="1:6" s="103" customFormat="1">
      <c r="A614" s="99"/>
      <c r="B614" s="100"/>
      <c r="C614" s="101" t="s">
        <v>504</v>
      </c>
      <c r="D614" s="99" t="s">
        <v>6</v>
      </c>
      <c r="E614" s="99">
        <v>800</v>
      </c>
      <c r="F614" s="102">
        <v>3.05</v>
      </c>
    </row>
    <row r="615" spans="1:6" s="103" customFormat="1">
      <c r="A615" s="99"/>
      <c r="B615" s="100"/>
      <c r="C615" s="108" t="s">
        <v>354</v>
      </c>
      <c r="D615" s="99" t="s">
        <v>5</v>
      </c>
      <c r="E615" s="99">
        <v>200</v>
      </c>
      <c r="F615" s="102">
        <v>104.8</v>
      </c>
    </row>
    <row r="616" spans="1:6" s="103" customFormat="1">
      <c r="A616" s="99"/>
      <c r="B616" s="100"/>
      <c r="C616" s="108" t="s">
        <v>356</v>
      </c>
      <c r="D616" s="99" t="s">
        <v>7</v>
      </c>
      <c r="E616" s="99">
        <v>6</v>
      </c>
      <c r="F616" s="102">
        <v>467.7</v>
      </c>
    </row>
    <row r="617" spans="1:6" s="103" customFormat="1">
      <c r="A617" s="99"/>
      <c r="B617" s="100"/>
      <c r="C617" s="101" t="s">
        <v>487</v>
      </c>
      <c r="D617" s="99" t="s">
        <v>6</v>
      </c>
      <c r="E617" s="99">
        <v>100</v>
      </c>
      <c r="F617" s="148">
        <v>989.4</v>
      </c>
    </row>
    <row r="618" spans="1:6" s="103" customFormat="1">
      <c r="A618" s="99"/>
      <c r="B618" s="100"/>
      <c r="C618" s="141" t="s">
        <v>474</v>
      </c>
      <c r="D618" s="99" t="s">
        <v>6</v>
      </c>
      <c r="E618" s="99">
        <v>10</v>
      </c>
      <c r="F618" s="102">
        <v>119</v>
      </c>
    </row>
    <row r="619" spans="1:6" ht="30">
      <c r="A619" s="7">
        <v>8</v>
      </c>
      <c r="B619" s="48" t="s">
        <v>298</v>
      </c>
      <c r="C619" s="39" t="s">
        <v>299</v>
      </c>
      <c r="D619" s="47"/>
      <c r="E619" s="47"/>
      <c r="F619" s="85"/>
    </row>
    <row r="620" spans="1:6" s="103" customFormat="1">
      <c r="A620" s="99"/>
      <c r="B620" s="100"/>
      <c r="C620" s="101" t="s">
        <v>479</v>
      </c>
      <c r="D620" s="99" t="s">
        <v>5</v>
      </c>
      <c r="E620" s="99">
        <v>300</v>
      </c>
      <c r="F620" s="102">
        <v>274.04000000000002</v>
      </c>
    </row>
    <row r="621" spans="1:6" s="103" customFormat="1">
      <c r="A621" s="99"/>
      <c r="B621" s="100"/>
      <c r="C621" s="108" t="s">
        <v>477</v>
      </c>
      <c r="D621" s="99" t="s">
        <v>5</v>
      </c>
      <c r="E621" s="99">
        <v>200</v>
      </c>
      <c r="F621" s="102">
        <v>54.28</v>
      </c>
    </row>
    <row r="622" spans="1:6" s="103" customFormat="1">
      <c r="A622" s="99"/>
      <c r="B622" s="100"/>
      <c r="C622" s="101" t="s">
        <v>263</v>
      </c>
      <c r="D622" s="99" t="s">
        <v>6</v>
      </c>
      <c r="E622" s="99">
        <v>4</v>
      </c>
      <c r="F622" s="102">
        <v>799.37</v>
      </c>
    </row>
    <row r="623" spans="1:6" s="103" customFormat="1">
      <c r="A623" s="99"/>
      <c r="B623" s="100"/>
      <c r="C623" s="101" t="s">
        <v>269</v>
      </c>
      <c r="D623" s="99" t="s">
        <v>6</v>
      </c>
      <c r="E623" s="99">
        <v>4</v>
      </c>
      <c r="F623" s="102">
        <v>517.87</v>
      </c>
    </row>
    <row r="624" spans="1:6" s="103" customFormat="1">
      <c r="A624" s="99"/>
      <c r="B624" s="100"/>
      <c r="C624" s="108" t="s">
        <v>267</v>
      </c>
      <c r="D624" s="99" t="s">
        <v>6</v>
      </c>
      <c r="E624" s="99">
        <v>6</v>
      </c>
      <c r="F624" s="102">
        <v>753.37</v>
      </c>
    </row>
    <row r="625" spans="1:6" s="103" customFormat="1">
      <c r="A625" s="99"/>
      <c r="B625" s="100"/>
      <c r="C625" s="101" t="s">
        <v>31</v>
      </c>
      <c r="D625" s="99" t="s">
        <v>6</v>
      </c>
      <c r="E625" s="99">
        <v>15</v>
      </c>
      <c r="F625" s="102">
        <v>159.82</v>
      </c>
    </row>
    <row r="626" spans="1:6" s="103" customFormat="1">
      <c r="A626" s="99"/>
      <c r="B626" s="100"/>
      <c r="C626" s="108" t="s">
        <v>303</v>
      </c>
      <c r="D626" s="99" t="s">
        <v>6</v>
      </c>
      <c r="E626" s="99">
        <v>50</v>
      </c>
      <c r="F626" s="102">
        <v>346.06</v>
      </c>
    </row>
    <row r="627" spans="1:6" ht="30">
      <c r="A627" s="7">
        <v>9</v>
      </c>
      <c r="B627" s="48" t="s">
        <v>304</v>
      </c>
      <c r="C627" s="39" t="s">
        <v>299</v>
      </c>
      <c r="D627" s="47"/>
      <c r="E627" s="47"/>
      <c r="F627" s="85"/>
    </row>
    <row r="628" spans="1:6" s="103" customFormat="1">
      <c r="A628" s="99"/>
      <c r="B628" s="100"/>
      <c r="C628" s="116" t="s">
        <v>435</v>
      </c>
      <c r="D628" s="99" t="s">
        <v>5</v>
      </c>
      <c r="E628" s="99">
        <v>1000</v>
      </c>
      <c r="F628" s="102">
        <v>318.26</v>
      </c>
    </row>
    <row r="629" spans="1:6" s="103" customFormat="1">
      <c r="A629" s="99"/>
      <c r="B629" s="100"/>
      <c r="C629" s="101" t="s">
        <v>263</v>
      </c>
      <c r="D629" s="112" t="s">
        <v>6</v>
      </c>
      <c r="E629" s="99">
        <v>7</v>
      </c>
      <c r="F629" s="102">
        <v>799.37</v>
      </c>
    </row>
    <row r="630" spans="1:6" s="103" customFormat="1">
      <c r="A630" s="99"/>
      <c r="B630" s="100"/>
      <c r="C630" s="101" t="s">
        <v>269</v>
      </c>
      <c r="D630" s="112" t="s">
        <v>6</v>
      </c>
      <c r="E630" s="99">
        <v>9</v>
      </c>
      <c r="F630" s="102">
        <v>517.87</v>
      </c>
    </row>
    <row r="631" spans="1:6" s="103" customFormat="1">
      <c r="A631" s="99"/>
      <c r="B631" s="100"/>
      <c r="C631" s="108" t="s">
        <v>267</v>
      </c>
      <c r="D631" s="112" t="s">
        <v>6</v>
      </c>
      <c r="E631" s="99">
        <v>20</v>
      </c>
      <c r="F631" s="102">
        <v>753.37</v>
      </c>
    </row>
    <row r="632" spans="1:6" s="103" customFormat="1">
      <c r="A632" s="99"/>
      <c r="B632" s="100"/>
      <c r="C632" s="101" t="s">
        <v>292</v>
      </c>
      <c r="D632" s="112" t="s">
        <v>6</v>
      </c>
      <c r="E632" s="99">
        <v>4</v>
      </c>
      <c r="F632" s="102">
        <v>353.44</v>
      </c>
    </row>
    <row r="633" spans="1:6" s="103" customFormat="1">
      <c r="A633" s="99"/>
      <c r="B633" s="100"/>
      <c r="C633" s="108" t="s">
        <v>303</v>
      </c>
      <c r="D633" s="112" t="s">
        <v>6</v>
      </c>
      <c r="E633" s="99">
        <v>90</v>
      </c>
      <c r="F633" s="102">
        <v>346.06</v>
      </c>
    </row>
    <row r="634" spans="1:6" s="103" customFormat="1">
      <c r="A634" s="99"/>
      <c r="B634" s="100"/>
      <c r="C634" s="113" t="s">
        <v>268</v>
      </c>
      <c r="D634" s="99" t="s">
        <v>6</v>
      </c>
      <c r="E634" s="99">
        <v>1</v>
      </c>
      <c r="F634" s="144">
        <v>13080</v>
      </c>
    </row>
    <row r="635" spans="1:6" s="103" customFormat="1">
      <c r="A635" s="99"/>
      <c r="B635" s="100"/>
      <c r="C635" s="101" t="s">
        <v>264</v>
      </c>
      <c r="D635" s="112" t="s">
        <v>5</v>
      </c>
      <c r="E635" s="99">
        <v>50</v>
      </c>
      <c r="F635" s="102">
        <v>150.19999999999999</v>
      </c>
    </row>
    <row r="636" spans="1:6" s="103" customFormat="1">
      <c r="A636" s="99"/>
      <c r="B636" s="100"/>
      <c r="C636" s="116" t="s">
        <v>406</v>
      </c>
      <c r="D636" s="112" t="s">
        <v>6</v>
      </c>
      <c r="E636" s="99">
        <v>50</v>
      </c>
      <c r="F636" s="102">
        <v>43.26</v>
      </c>
    </row>
    <row r="637" spans="1:6" s="103" customFormat="1">
      <c r="A637" s="99"/>
      <c r="B637" s="100"/>
      <c r="C637" s="108" t="s">
        <v>491</v>
      </c>
      <c r="D637" s="99" t="s">
        <v>6</v>
      </c>
      <c r="E637" s="99">
        <v>100</v>
      </c>
      <c r="F637" s="144">
        <v>10.82</v>
      </c>
    </row>
    <row r="638" spans="1:6" ht="45">
      <c r="A638" s="7">
        <v>10</v>
      </c>
      <c r="B638" s="48" t="s">
        <v>306</v>
      </c>
      <c r="C638" s="39" t="s">
        <v>284</v>
      </c>
      <c r="D638" s="47"/>
      <c r="E638" s="47"/>
      <c r="F638" s="85"/>
    </row>
    <row r="639" spans="1:6" s="103" customFormat="1">
      <c r="A639" s="99"/>
      <c r="B639" s="100"/>
      <c r="C639" s="116" t="s">
        <v>435</v>
      </c>
      <c r="D639" s="99" t="s">
        <v>5</v>
      </c>
      <c r="E639" s="99">
        <v>345</v>
      </c>
      <c r="F639" s="102">
        <v>318.26</v>
      </c>
    </row>
    <row r="640" spans="1:6" s="103" customFormat="1">
      <c r="A640" s="99"/>
      <c r="B640" s="100"/>
      <c r="C640" s="108" t="s">
        <v>482</v>
      </c>
      <c r="D640" s="99" t="s">
        <v>5</v>
      </c>
      <c r="E640" s="99">
        <v>110</v>
      </c>
      <c r="F640" s="144">
        <v>115.28</v>
      </c>
    </row>
    <row r="641" spans="1:6" s="103" customFormat="1">
      <c r="A641" s="99"/>
      <c r="B641" s="100"/>
      <c r="C641" s="108" t="s">
        <v>477</v>
      </c>
      <c r="D641" s="99" t="s">
        <v>5</v>
      </c>
      <c r="E641" s="99">
        <v>410</v>
      </c>
      <c r="F641" s="102">
        <v>54.28</v>
      </c>
    </row>
    <row r="642" spans="1:6" s="103" customFormat="1">
      <c r="A642" s="99"/>
      <c r="B642" s="100"/>
      <c r="C642" s="108" t="s">
        <v>267</v>
      </c>
      <c r="D642" s="99" t="s">
        <v>6</v>
      </c>
      <c r="E642" s="99">
        <v>5</v>
      </c>
      <c r="F642" s="102">
        <v>753.37</v>
      </c>
    </row>
    <row r="643" spans="1:6" s="103" customFormat="1">
      <c r="A643" s="99"/>
      <c r="B643" s="100"/>
      <c r="C643" s="101" t="s">
        <v>31</v>
      </c>
      <c r="D643" s="99" t="s">
        <v>6</v>
      </c>
      <c r="E643" s="99">
        <v>30</v>
      </c>
      <c r="F643" s="102">
        <v>159.82</v>
      </c>
    </row>
    <row r="644" spans="1:6" s="103" customFormat="1">
      <c r="A644" s="99"/>
      <c r="B644" s="100"/>
      <c r="C644" s="108" t="s">
        <v>303</v>
      </c>
      <c r="D644" s="99" t="s">
        <v>6</v>
      </c>
      <c r="E644" s="99">
        <v>30</v>
      </c>
      <c r="F644" s="102">
        <v>346.06</v>
      </c>
    </row>
    <row r="645" spans="1:6" s="103" customFormat="1">
      <c r="A645" s="99"/>
      <c r="B645" s="100"/>
      <c r="C645" s="101" t="s">
        <v>289</v>
      </c>
      <c r="D645" s="99" t="s">
        <v>6</v>
      </c>
      <c r="E645" s="99">
        <v>16</v>
      </c>
      <c r="F645" s="102">
        <v>517.87</v>
      </c>
    </row>
    <row r="646" spans="1:6" s="103" customFormat="1">
      <c r="A646" s="99"/>
      <c r="B646" s="100"/>
      <c r="C646" s="101" t="s">
        <v>264</v>
      </c>
      <c r="D646" s="99" t="s">
        <v>5</v>
      </c>
      <c r="E646" s="99">
        <v>24</v>
      </c>
      <c r="F646" s="102">
        <v>150.19999999999999</v>
      </c>
    </row>
    <row r="647" spans="1:6" s="103" customFormat="1">
      <c r="A647" s="99"/>
      <c r="B647" s="100"/>
      <c r="C647" s="116" t="s">
        <v>406</v>
      </c>
      <c r="D647" s="99" t="s">
        <v>6</v>
      </c>
      <c r="E647" s="99">
        <v>24</v>
      </c>
      <c r="F647" s="102">
        <v>43.26</v>
      </c>
    </row>
    <row r="648" spans="1:6" s="103" customFormat="1">
      <c r="A648" s="99"/>
      <c r="B648" s="100"/>
      <c r="C648" s="101" t="s">
        <v>263</v>
      </c>
      <c r="D648" s="99" t="s">
        <v>6</v>
      </c>
      <c r="E648" s="99">
        <v>6</v>
      </c>
      <c r="F648" s="102">
        <v>799.37</v>
      </c>
    </row>
    <row r="649" spans="1:6" s="103" customFormat="1">
      <c r="A649" s="99"/>
      <c r="B649" s="100"/>
      <c r="C649" s="101" t="s">
        <v>292</v>
      </c>
      <c r="D649" s="99" t="s">
        <v>6</v>
      </c>
      <c r="E649" s="99">
        <v>4</v>
      </c>
      <c r="F649" s="102">
        <v>353.44</v>
      </c>
    </row>
    <row r="650" spans="1:6" ht="60">
      <c r="A650" s="7">
        <v>11</v>
      </c>
      <c r="B650" s="48" t="s">
        <v>308</v>
      </c>
      <c r="C650" s="60" t="s">
        <v>309</v>
      </c>
      <c r="D650" s="47"/>
      <c r="E650" s="47"/>
      <c r="F650" s="85"/>
    </row>
    <row r="651" spans="1:6" s="103" customFormat="1">
      <c r="A651" s="99"/>
      <c r="B651" s="100"/>
      <c r="C651" s="116" t="s">
        <v>435</v>
      </c>
      <c r="D651" s="99" t="s">
        <v>5</v>
      </c>
      <c r="E651" s="99">
        <v>520</v>
      </c>
      <c r="F651" s="102">
        <v>318.26</v>
      </c>
    </row>
    <row r="652" spans="1:6" s="103" customFormat="1">
      <c r="A652" s="99"/>
      <c r="B652" s="100"/>
      <c r="C652" s="116" t="s">
        <v>435</v>
      </c>
      <c r="D652" s="99" t="s">
        <v>5</v>
      </c>
      <c r="E652" s="99">
        <v>150</v>
      </c>
      <c r="F652" s="102">
        <v>318.26</v>
      </c>
    </row>
    <row r="653" spans="1:6" s="103" customFormat="1">
      <c r="A653" s="99"/>
      <c r="B653" s="100"/>
      <c r="C653" s="101" t="s">
        <v>483</v>
      </c>
      <c r="D653" s="99" t="s">
        <v>5</v>
      </c>
      <c r="E653" s="99">
        <v>100</v>
      </c>
      <c r="F653" s="102">
        <v>167.86</v>
      </c>
    </row>
    <row r="654" spans="1:6" s="103" customFormat="1">
      <c r="A654" s="99"/>
      <c r="B654" s="100"/>
      <c r="C654" s="108" t="s">
        <v>482</v>
      </c>
      <c r="D654" s="99" t="s">
        <v>5</v>
      </c>
      <c r="E654" s="99">
        <v>150</v>
      </c>
      <c r="F654" s="144">
        <v>115.28</v>
      </c>
    </row>
    <row r="655" spans="1:6" s="103" customFormat="1">
      <c r="A655" s="99"/>
      <c r="B655" s="100"/>
      <c r="C655" s="108" t="s">
        <v>477</v>
      </c>
      <c r="D655" s="99" t="s">
        <v>5</v>
      </c>
      <c r="E655" s="99">
        <v>600</v>
      </c>
      <c r="F655" s="102">
        <v>54.28</v>
      </c>
    </row>
    <row r="656" spans="1:6" s="103" customFormat="1">
      <c r="A656" s="99"/>
      <c r="B656" s="100"/>
      <c r="C656" s="108" t="s">
        <v>267</v>
      </c>
      <c r="D656" s="99" t="s">
        <v>6</v>
      </c>
      <c r="E656" s="99">
        <v>17</v>
      </c>
      <c r="F656" s="102">
        <v>753.37</v>
      </c>
    </row>
    <row r="657" spans="1:6" s="103" customFormat="1">
      <c r="A657" s="99"/>
      <c r="B657" s="100"/>
      <c r="C657" s="101" t="s">
        <v>31</v>
      </c>
      <c r="D657" s="99" t="s">
        <v>6</v>
      </c>
      <c r="E657" s="99">
        <v>100</v>
      </c>
      <c r="F657" s="102">
        <v>159.82</v>
      </c>
    </row>
    <row r="658" spans="1:6" s="103" customFormat="1">
      <c r="A658" s="99"/>
      <c r="B658" s="100"/>
      <c r="C658" s="108" t="s">
        <v>303</v>
      </c>
      <c r="D658" s="99" t="s">
        <v>6</v>
      </c>
      <c r="E658" s="99">
        <v>200</v>
      </c>
      <c r="F658" s="102">
        <v>346.06</v>
      </c>
    </row>
    <row r="659" spans="1:6" s="103" customFormat="1">
      <c r="A659" s="99"/>
      <c r="B659" s="100"/>
      <c r="C659" s="101" t="s">
        <v>289</v>
      </c>
      <c r="D659" s="99" t="s">
        <v>6</v>
      </c>
      <c r="E659" s="99">
        <v>45</v>
      </c>
      <c r="F659" s="102">
        <v>517.87</v>
      </c>
    </row>
    <row r="660" spans="1:6" s="103" customFormat="1">
      <c r="A660" s="99"/>
      <c r="B660" s="100"/>
      <c r="C660" s="108" t="s">
        <v>463</v>
      </c>
      <c r="D660" s="99" t="s">
        <v>6</v>
      </c>
      <c r="E660" s="99">
        <v>15</v>
      </c>
      <c r="F660" s="102">
        <v>46.87</v>
      </c>
    </row>
    <row r="661" spans="1:6" s="103" customFormat="1">
      <c r="A661" s="99"/>
      <c r="B661" s="100"/>
      <c r="C661" s="101" t="s">
        <v>264</v>
      </c>
      <c r="D661" s="99" t="s">
        <v>5</v>
      </c>
      <c r="E661" s="99">
        <v>150</v>
      </c>
      <c r="F661" s="102">
        <v>150.19999999999999</v>
      </c>
    </row>
    <row r="662" spans="1:6" s="103" customFormat="1">
      <c r="A662" s="99"/>
      <c r="B662" s="100"/>
      <c r="C662" s="116" t="s">
        <v>406</v>
      </c>
      <c r="D662" s="99" t="s">
        <v>6</v>
      </c>
      <c r="E662" s="99">
        <v>150</v>
      </c>
      <c r="F662" s="102">
        <v>43.26</v>
      </c>
    </row>
    <row r="663" spans="1:6" s="103" customFormat="1">
      <c r="A663" s="99"/>
      <c r="B663" s="100"/>
      <c r="C663" s="101" t="s">
        <v>476</v>
      </c>
      <c r="D663" s="99" t="s">
        <v>6</v>
      </c>
      <c r="E663" s="99">
        <v>4</v>
      </c>
      <c r="F663" s="102">
        <v>52.79</v>
      </c>
    </row>
    <row r="664" spans="1:6" s="103" customFormat="1">
      <c r="A664" s="99"/>
      <c r="B664" s="100"/>
      <c r="C664" s="108" t="s">
        <v>491</v>
      </c>
      <c r="D664" s="99" t="s">
        <v>6</v>
      </c>
      <c r="E664" s="99">
        <v>100</v>
      </c>
      <c r="F664" s="144">
        <v>10.82</v>
      </c>
    </row>
    <row r="665" spans="1:6" s="103" customFormat="1">
      <c r="A665" s="99"/>
      <c r="B665" s="100"/>
      <c r="C665" s="101" t="s">
        <v>263</v>
      </c>
      <c r="D665" s="99" t="s">
        <v>6</v>
      </c>
      <c r="E665" s="99">
        <v>16</v>
      </c>
      <c r="F665" s="102">
        <v>799.37</v>
      </c>
    </row>
    <row r="666" spans="1:6" s="103" customFormat="1" ht="16.5">
      <c r="A666" s="99"/>
      <c r="B666" s="100"/>
      <c r="C666" s="104" t="s">
        <v>313</v>
      </c>
      <c r="D666" s="99" t="s">
        <v>6</v>
      </c>
      <c r="E666" s="99">
        <v>1</v>
      </c>
      <c r="F666" s="142">
        <v>5163.71</v>
      </c>
    </row>
    <row r="667" spans="1:6" ht="45">
      <c r="A667" s="7">
        <v>12</v>
      </c>
      <c r="B667" s="48" t="s">
        <v>314</v>
      </c>
      <c r="C667" s="39" t="s">
        <v>284</v>
      </c>
      <c r="D667" s="47"/>
      <c r="E667" s="47"/>
      <c r="F667" s="85"/>
    </row>
    <row r="668" spans="1:6" s="103" customFormat="1">
      <c r="A668" s="99"/>
      <c r="B668" s="100"/>
      <c r="C668" s="116" t="s">
        <v>435</v>
      </c>
      <c r="D668" s="99" t="s">
        <v>5</v>
      </c>
      <c r="E668" s="99">
        <v>385</v>
      </c>
      <c r="F668" s="102">
        <v>318.26</v>
      </c>
    </row>
    <row r="669" spans="1:6" s="103" customFormat="1">
      <c r="A669" s="99"/>
      <c r="B669" s="100"/>
      <c r="C669" s="108" t="s">
        <v>482</v>
      </c>
      <c r="D669" s="99" t="s">
        <v>5</v>
      </c>
      <c r="E669" s="99">
        <v>140</v>
      </c>
      <c r="F669" s="144">
        <v>115.28</v>
      </c>
    </row>
    <row r="670" spans="1:6" s="103" customFormat="1">
      <c r="A670" s="99"/>
      <c r="B670" s="100"/>
      <c r="C670" s="108" t="s">
        <v>477</v>
      </c>
      <c r="D670" s="99" t="s">
        <v>5</v>
      </c>
      <c r="E670" s="99">
        <v>200</v>
      </c>
      <c r="F670" s="102">
        <v>54.28</v>
      </c>
    </row>
    <row r="671" spans="1:6" s="103" customFormat="1">
      <c r="A671" s="99"/>
      <c r="B671" s="100"/>
      <c r="C671" s="108" t="s">
        <v>267</v>
      </c>
      <c r="D671" s="99" t="s">
        <v>6</v>
      </c>
      <c r="E671" s="99">
        <v>16</v>
      </c>
      <c r="F671" s="102">
        <v>753.37</v>
      </c>
    </row>
    <row r="672" spans="1:6" s="103" customFormat="1">
      <c r="A672" s="99"/>
      <c r="B672" s="100"/>
      <c r="C672" s="101" t="s">
        <v>31</v>
      </c>
      <c r="D672" s="99" t="s">
        <v>5</v>
      </c>
      <c r="E672" s="99">
        <v>15</v>
      </c>
      <c r="F672" s="102">
        <v>159.82</v>
      </c>
    </row>
    <row r="673" spans="1:6" s="103" customFormat="1">
      <c r="A673" s="99"/>
      <c r="B673" s="100"/>
      <c r="C673" s="108" t="s">
        <v>303</v>
      </c>
      <c r="D673" s="99" t="s">
        <v>6</v>
      </c>
      <c r="E673" s="99">
        <v>30</v>
      </c>
      <c r="F673" s="102">
        <v>346.06</v>
      </c>
    </row>
    <row r="674" spans="1:6" s="103" customFormat="1">
      <c r="A674" s="99"/>
      <c r="B674" s="100"/>
      <c r="C674" s="101" t="s">
        <v>289</v>
      </c>
      <c r="D674" s="99" t="s">
        <v>6</v>
      </c>
      <c r="E674" s="99">
        <v>12</v>
      </c>
      <c r="F674" s="102">
        <v>517.87</v>
      </c>
    </row>
    <row r="675" spans="1:6" s="103" customFormat="1">
      <c r="A675" s="99"/>
      <c r="B675" s="100"/>
      <c r="C675" s="101" t="s">
        <v>264</v>
      </c>
      <c r="D675" s="99" t="s">
        <v>5</v>
      </c>
      <c r="E675" s="99">
        <v>26</v>
      </c>
      <c r="F675" s="102">
        <v>150.19999999999999</v>
      </c>
    </row>
    <row r="676" spans="1:6" s="103" customFormat="1">
      <c r="A676" s="99"/>
      <c r="B676" s="100"/>
      <c r="C676" s="116" t="s">
        <v>406</v>
      </c>
      <c r="D676" s="99" t="s">
        <v>6</v>
      </c>
      <c r="E676" s="99">
        <v>26</v>
      </c>
      <c r="F676" s="102">
        <v>43.26</v>
      </c>
    </row>
    <row r="677" spans="1:6" s="103" customFormat="1">
      <c r="A677" s="99"/>
      <c r="B677" s="100"/>
      <c r="C677" s="101" t="s">
        <v>263</v>
      </c>
      <c r="D677" s="99" t="s">
        <v>6</v>
      </c>
      <c r="E677" s="99">
        <v>6</v>
      </c>
      <c r="F677" s="102">
        <v>799.37</v>
      </c>
    </row>
    <row r="678" spans="1:6" s="103" customFormat="1">
      <c r="A678" s="99"/>
      <c r="B678" s="100"/>
      <c r="C678" s="101" t="s">
        <v>315</v>
      </c>
      <c r="D678" s="99" t="s">
        <v>6</v>
      </c>
      <c r="E678" s="99">
        <v>1</v>
      </c>
      <c r="F678" s="102">
        <v>5980.34</v>
      </c>
    </row>
    <row r="679" spans="1:6" s="103" customFormat="1">
      <c r="A679" s="99"/>
      <c r="B679" s="100"/>
      <c r="C679" s="101" t="s">
        <v>292</v>
      </c>
      <c r="D679" s="99" t="s">
        <v>6</v>
      </c>
      <c r="E679" s="99">
        <v>4</v>
      </c>
      <c r="F679" s="102">
        <v>353.44</v>
      </c>
    </row>
    <row r="680" spans="1:6" ht="75">
      <c r="A680" s="7">
        <v>13</v>
      </c>
      <c r="B680" s="48" t="s">
        <v>316</v>
      </c>
      <c r="C680" s="39" t="s">
        <v>317</v>
      </c>
      <c r="D680" s="47"/>
      <c r="E680" s="47"/>
      <c r="F680" s="85"/>
    </row>
    <row r="681" spans="1:6" s="103" customFormat="1">
      <c r="A681" s="99"/>
      <c r="B681" s="100"/>
      <c r="C681" s="116" t="s">
        <v>406</v>
      </c>
      <c r="D681" s="99" t="s">
        <v>6</v>
      </c>
      <c r="E681" s="99">
        <v>100</v>
      </c>
      <c r="F681" s="102">
        <v>43.26</v>
      </c>
    </row>
    <row r="682" spans="1:6" s="103" customFormat="1">
      <c r="A682" s="99"/>
      <c r="B682" s="100"/>
      <c r="C682" s="101" t="s">
        <v>31</v>
      </c>
      <c r="D682" s="99" t="s">
        <v>6</v>
      </c>
      <c r="E682" s="99">
        <v>104</v>
      </c>
      <c r="F682" s="102">
        <v>159.82</v>
      </c>
    </row>
    <row r="683" spans="1:6" s="103" customFormat="1">
      <c r="A683" s="99"/>
      <c r="B683" s="100"/>
      <c r="C683" s="101" t="s">
        <v>263</v>
      </c>
      <c r="D683" s="99" t="s">
        <v>6</v>
      </c>
      <c r="E683" s="99">
        <v>24</v>
      </c>
      <c r="F683" s="102">
        <v>799.37</v>
      </c>
    </row>
    <row r="684" spans="1:6" s="103" customFormat="1">
      <c r="A684" s="99"/>
      <c r="B684" s="100"/>
      <c r="C684" s="108" t="s">
        <v>451</v>
      </c>
      <c r="D684" s="99" t="s">
        <v>6</v>
      </c>
      <c r="E684" s="99">
        <v>200</v>
      </c>
      <c r="F684" s="102">
        <v>287.17</v>
      </c>
    </row>
    <row r="685" spans="1:6" s="103" customFormat="1">
      <c r="A685" s="99"/>
      <c r="B685" s="100"/>
      <c r="C685" s="101" t="s">
        <v>292</v>
      </c>
      <c r="D685" s="99" t="s">
        <v>6</v>
      </c>
      <c r="E685" s="99">
        <v>16</v>
      </c>
      <c r="F685" s="102">
        <v>353.44</v>
      </c>
    </row>
    <row r="686" spans="1:6" s="103" customFormat="1">
      <c r="A686" s="99"/>
      <c r="B686" s="100"/>
      <c r="C686" s="101" t="s">
        <v>289</v>
      </c>
      <c r="D686" s="99" t="s">
        <v>6</v>
      </c>
      <c r="E686" s="99">
        <v>100</v>
      </c>
      <c r="F686" s="102">
        <v>517.87</v>
      </c>
    </row>
    <row r="687" spans="1:6" s="103" customFormat="1">
      <c r="A687" s="99"/>
      <c r="B687" s="100"/>
      <c r="C687" s="101" t="s">
        <v>264</v>
      </c>
      <c r="D687" s="99" t="s">
        <v>5</v>
      </c>
      <c r="E687" s="99">
        <v>100</v>
      </c>
      <c r="F687" s="102">
        <v>150.19999999999999</v>
      </c>
    </row>
    <row r="688" spans="1:6" s="103" customFormat="1">
      <c r="A688" s="99"/>
      <c r="B688" s="100"/>
      <c r="C688" s="101" t="s">
        <v>321</v>
      </c>
      <c r="D688" s="99" t="s">
        <v>6</v>
      </c>
      <c r="E688" s="99">
        <v>8</v>
      </c>
      <c r="F688" s="102">
        <v>51.74</v>
      </c>
    </row>
    <row r="689" spans="1:7" s="103" customFormat="1">
      <c r="A689" s="99"/>
      <c r="B689" s="100"/>
      <c r="C689" s="108" t="s">
        <v>267</v>
      </c>
      <c r="D689" s="99" t="s">
        <v>6</v>
      </c>
      <c r="E689" s="99">
        <v>50</v>
      </c>
      <c r="F689" s="102">
        <v>753.37</v>
      </c>
    </row>
    <row r="690" spans="1:7" s="103" customFormat="1">
      <c r="A690" s="99"/>
      <c r="B690" s="100"/>
      <c r="C690" s="101" t="s">
        <v>481</v>
      </c>
      <c r="D690" s="99" t="s">
        <v>5</v>
      </c>
      <c r="E690" s="99">
        <v>340</v>
      </c>
      <c r="F690" s="102">
        <v>117</v>
      </c>
    </row>
    <row r="691" spans="1:7" s="103" customFormat="1">
      <c r="A691" s="99"/>
      <c r="B691" s="100"/>
      <c r="C691" s="116" t="s">
        <v>435</v>
      </c>
      <c r="D691" s="99" t="s">
        <v>5</v>
      </c>
      <c r="E691" s="99">
        <v>1100</v>
      </c>
      <c r="F691" s="102">
        <v>318.26</v>
      </c>
    </row>
    <row r="692" spans="1:7" s="103" customFormat="1">
      <c r="A692" s="99"/>
      <c r="B692" s="100"/>
      <c r="C692" s="108" t="s">
        <v>491</v>
      </c>
      <c r="D692" s="99" t="s">
        <v>6</v>
      </c>
      <c r="E692" s="99">
        <v>100</v>
      </c>
      <c r="F692" s="144">
        <v>10.82</v>
      </c>
    </row>
    <row r="693" spans="1:7" s="103" customFormat="1">
      <c r="A693" s="99"/>
      <c r="B693" s="100"/>
      <c r="C693" s="108" t="s">
        <v>477</v>
      </c>
      <c r="D693" s="99" t="s">
        <v>5</v>
      </c>
      <c r="E693" s="99">
        <v>400</v>
      </c>
      <c r="F693" s="102">
        <v>54.28</v>
      </c>
    </row>
    <row r="694" spans="1:7" ht="30">
      <c r="A694" s="7">
        <v>14</v>
      </c>
      <c r="B694" s="48" t="s">
        <v>325</v>
      </c>
      <c r="C694" s="39" t="s">
        <v>326</v>
      </c>
      <c r="D694" s="47"/>
      <c r="E694" s="47"/>
      <c r="F694" s="85"/>
    </row>
    <row r="695" spans="1:7" s="103" customFormat="1">
      <c r="A695" s="99"/>
      <c r="B695" s="100"/>
      <c r="C695" s="100" t="s">
        <v>327</v>
      </c>
      <c r="D695" s="99" t="s">
        <v>6</v>
      </c>
      <c r="E695" s="99">
        <v>1</v>
      </c>
      <c r="F695" s="102">
        <v>76622.399999999994</v>
      </c>
    </row>
    <row r="696" spans="1:7" ht="30">
      <c r="A696" s="7">
        <v>15</v>
      </c>
      <c r="B696" s="48" t="s">
        <v>328</v>
      </c>
      <c r="C696" s="39" t="s">
        <v>326</v>
      </c>
      <c r="D696" s="47"/>
      <c r="E696" s="47"/>
      <c r="F696" s="85"/>
    </row>
    <row r="697" spans="1:7" s="103" customFormat="1">
      <c r="A697" s="99"/>
      <c r="B697" s="100"/>
      <c r="C697" s="100" t="s">
        <v>329</v>
      </c>
      <c r="D697" s="99" t="s">
        <v>6</v>
      </c>
      <c r="E697" s="99">
        <v>1</v>
      </c>
      <c r="F697" s="102">
        <v>103050</v>
      </c>
    </row>
    <row r="698" spans="1:7" ht="45">
      <c r="A698" s="7">
        <v>16</v>
      </c>
      <c r="B698" s="48" t="s">
        <v>330</v>
      </c>
      <c r="C698" s="48" t="s">
        <v>331</v>
      </c>
      <c r="D698" s="47"/>
      <c r="E698" s="47"/>
      <c r="F698" s="85"/>
    </row>
    <row r="699" spans="1:7" s="103" customFormat="1">
      <c r="A699" s="99"/>
      <c r="B699" s="100"/>
      <c r="C699" s="108" t="s">
        <v>354</v>
      </c>
      <c r="D699" s="112" t="s">
        <v>5</v>
      </c>
      <c r="E699" s="99">
        <v>42</v>
      </c>
      <c r="F699" s="102">
        <v>104.8</v>
      </c>
    </row>
    <row r="700" spans="1:7" s="103" customFormat="1">
      <c r="A700" s="99"/>
      <c r="B700" s="100"/>
      <c r="C700" s="108" t="s">
        <v>353</v>
      </c>
      <c r="D700" s="99" t="s">
        <v>5</v>
      </c>
      <c r="E700" s="99">
        <v>30</v>
      </c>
      <c r="F700" s="102">
        <v>262.5</v>
      </c>
    </row>
    <row r="701" spans="1:7" s="103" customFormat="1">
      <c r="A701" s="99"/>
      <c r="B701" s="100"/>
      <c r="C701" s="108" t="s">
        <v>356</v>
      </c>
      <c r="D701" s="112" t="s">
        <v>7</v>
      </c>
      <c r="E701" s="99">
        <v>2</v>
      </c>
      <c r="F701" s="102">
        <v>467.7</v>
      </c>
    </row>
    <row r="702" spans="1:7" s="103" customFormat="1">
      <c r="A702" s="99"/>
      <c r="B702" s="100"/>
      <c r="C702" s="101" t="s">
        <v>332</v>
      </c>
      <c r="D702" s="99" t="s">
        <v>333</v>
      </c>
      <c r="E702" s="99">
        <v>14</v>
      </c>
      <c r="F702" s="102">
        <v>1375</v>
      </c>
    </row>
    <row r="703" spans="1:7" s="103" customFormat="1">
      <c r="A703" s="99"/>
      <c r="B703" s="100"/>
      <c r="C703" s="104" t="s">
        <v>334</v>
      </c>
      <c r="D703" s="112" t="s">
        <v>6</v>
      </c>
      <c r="E703" s="99">
        <v>10</v>
      </c>
      <c r="F703" s="102">
        <v>47</v>
      </c>
    </row>
    <row r="704" spans="1:7" s="103" customFormat="1">
      <c r="A704" s="99"/>
      <c r="B704" s="100"/>
      <c r="C704" s="101" t="s">
        <v>249</v>
      </c>
      <c r="D704" s="99" t="s">
        <v>6</v>
      </c>
      <c r="E704" s="99">
        <v>250</v>
      </c>
      <c r="F704" s="102">
        <v>428</v>
      </c>
      <c r="G704" s="103" t="s">
        <v>489</v>
      </c>
    </row>
    <row r="705" spans="1:7" s="103" customFormat="1">
      <c r="A705" s="99"/>
      <c r="B705" s="100"/>
      <c r="C705" s="101" t="s">
        <v>335</v>
      </c>
      <c r="D705" s="112" t="s">
        <v>6</v>
      </c>
      <c r="E705" s="99">
        <v>6</v>
      </c>
      <c r="F705" s="102">
        <v>200</v>
      </c>
    </row>
    <row r="706" spans="1:7" s="103" customFormat="1">
      <c r="A706" s="99"/>
      <c r="B706" s="100"/>
      <c r="C706" s="101" t="s">
        <v>336</v>
      </c>
      <c r="D706" s="99" t="s">
        <v>6</v>
      </c>
      <c r="E706" s="99">
        <v>10</v>
      </c>
      <c r="F706" s="102">
        <v>200</v>
      </c>
    </row>
    <row r="707" spans="1:7" s="103" customFormat="1">
      <c r="A707" s="99"/>
      <c r="B707" s="100"/>
      <c r="C707" s="108" t="s">
        <v>252</v>
      </c>
      <c r="D707" s="112" t="s">
        <v>6</v>
      </c>
      <c r="E707" s="99">
        <v>5</v>
      </c>
      <c r="F707" s="102">
        <v>523</v>
      </c>
    </row>
    <row r="708" spans="1:7" ht="45">
      <c r="A708" s="7">
        <v>17</v>
      </c>
      <c r="B708" s="48" t="s">
        <v>338</v>
      </c>
      <c r="C708" s="39" t="s">
        <v>331</v>
      </c>
      <c r="D708" s="47"/>
      <c r="E708" s="47"/>
      <c r="F708" s="85"/>
    </row>
    <row r="709" spans="1:7" s="103" customFormat="1">
      <c r="A709" s="99"/>
      <c r="B709" s="100"/>
      <c r="C709" s="108" t="s">
        <v>354</v>
      </c>
      <c r="D709" s="112" t="s">
        <v>5</v>
      </c>
      <c r="E709" s="99">
        <v>60</v>
      </c>
      <c r="F709" s="102">
        <v>104.8</v>
      </c>
    </row>
    <row r="710" spans="1:7" s="103" customFormat="1">
      <c r="A710" s="99"/>
      <c r="B710" s="100"/>
      <c r="C710" s="108" t="s">
        <v>353</v>
      </c>
      <c r="D710" s="99" t="s">
        <v>5</v>
      </c>
      <c r="E710" s="99">
        <v>40</v>
      </c>
      <c r="F710" s="102">
        <v>262.5</v>
      </c>
    </row>
    <row r="711" spans="1:7" s="103" customFormat="1">
      <c r="A711" s="99"/>
      <c r="B711" s="100"/>
      <c r="C711" s="108" t="s">
        <v>356</v>
      </c>
      <c r="D711" s="112" t="s">
        <v>7</v>
      </c>
      <c r="E711" s="99">
        <v>3</v>
      </c>
      <c r="F711" s="102">
        <v>467.7</v>
      </c>
    </row>
    <row r="712" spans="1:7" s="103" customFormat="1">
      <c r="A712" s="99"/>
      <c r="B712" s="100"/>
      <c r="C712" s="101" t="s">
        <v>332</v>
      </c>
      <c r="D712" s="99" t="s">
        <v>333</v>
      </c>
      <c r="E712" s="99">
        <v>22</v>
      </c>
      <c r="F712" s="102">
        <v>1375</v>
      </c>
    </row>
    <row r="713" spans="1:7" s="103" customFormat="1">
      <c r="A713" s="99"/>
      <c r="B713" s="100"/>
      <c r="C713" s="104" t="s">
        <v>334</v>
      </c>
      <c r="D713" s="112" t="s">
        <v>6</v>
      </c>
      <c r="E713" s="99">
        <v>14</v>
      </c>
      <c r="F713" s="102">
        <v>47</v>
      </c>
    </row>
    <row r="714" spans="1:7" s="103" customFormat="1">
      <c r="A714" s="99"/>
      <c r="B714" s="100"/>
      <c r="C714" s="101" t="s">
        <v>249</v>
      </c>
      <c r="D714" s="99" t="s">
        <v>6</v>
      </c>
      <c r="E714" s="99">
        <v>350</v>
      </c>
      <c r="F714" s="102">
        <v>428</v>
      </c>
      <c r="G714" s="103" t="s">
        <v>489</v>
      </c>
    </row>
    <row r="715" spans="1:7" s="103" customFormat="1">
      <c r="A715" s="99"/>
      <c r="B715" s="100"/>
      <c r="C715" s="101" t="s">
        <v>335</v>
      </c>
      <c r="D715" s="112" t="s">
        <v>6</v>
      </c>
      <c r="E715" s="99">
        <v>8</v>
      </c>
      <c r="F715" s="102">
        <v>200</v>
      </c>
    </row>
    <row r="716" spans="1:7" s="103" customFormat="1">
      <c r="A716" s="99"/>
      <c r="B716" s="100"/>
      <c r="C716" s="101" t="s">
        <v>336</v>
      </c>
      <c r="D716" s="99" t="s">
        <v>6</v>
      </c>
      <c r="E716" s="99">
        <v>12</v>
      </c>
      <c r="F716" s="102">
        <v>200</v>
      </c>
    </row>
    <row r="717" spans="1:7" s="103" customFormat="1">
      <c r="A717" s="99"/>
      <c r="B717" s="100"/>
      <c r="C717" s="108" t="s">
        <v>252</v>
      </c>
      <c r="D717" s="112" t="s">
        <v>6</v>
      </c>
      <c r="E717" s="99">
        <v>7</v>
      </c>
      <c r="F717" s="102">
        <v>523</v>
      </c>
    </row>
    <row r="718" spans="1:7" ht="45">
      <c r="A718" s="7">
        <v>18</v>
      </c>
      <c r="B718" s="48" t="s">
        <v>339</v>
      </c>
      <c r="C718" s="39" t="s">
        <v>331</v>
      </c>
      <c r="D718" s="47"/>
      <c r="E718" s="47"/>
      <c r="F718" s="85"/>
    </row>
    <row r="719" spans="1:7" s="103" customFormat="1">
      <c r="A719" s="99"/>
      <c r="B719" s="100"/>
      <c r="C719" s="108" t="s">
        <v>354</v>
      </c>
      <c r="D719" s="112" t="s">
        <v>5</v>
      </c>
      <c r="E719" s="99">
        <v>42</v>
      </c>
      <c r="F719" s="102">
        <v>104.8</v>
      </c>
    </row>
    <row r="720" spans="1:7" s="103" customFormat="1">
      <c r="A720" s="99"/>
      <c r="B720" s="100"/>
      <c r="C720" s="108" t="s">
        <v>353</v>
      </c>
      <c r="D720" s="99" t="s">
        <v>5</v>
      </c>
      <c r="E720" s="99">
        <v>30</v>
      </c>
      <c r="F720" s="102">
        <v>262.5</v>
      </c>
    </row>
    <row r="721" spans="1:7" s="103" customFormat="1">
      <c r="A721" s="99"/>
      <c r="B721" s="100"/>
      <c r="C721" s="108" t="s">
        <v>356</v>
      </c>
      <c r="D721" s="112" t="s">
        <v>7</v>
      </c>
      <c r="E721" s="99">
        <v>2</v>
      </c>
      <c r="F721" s="102">
        <v>467.7</v>
      </c>
    </row>
    <row r="722" spans="1:7" s="103" customFormat="1">
      <c r="A722" s="99"/>
      <c r="B722" s="100"/>
      <c r="C722" s="101" t="s">
        <v>332</v>
      </c>
      <c r="D722" s="99" t="s">
        <v>333</v>
      </c>
      <c r="E722" s="99">
        <v>14</v>
      </c>
      <c r="F722" s="102">
        <v>1375</v>
      </c>
    </row>
    <row r="723" spans="1:7" s="103" customFormat="1">
      <c r="A723" s="99"/>
      <c r="B723" s="100"/>
      <c r="C723" s="104" t="s">
        <v>334</v>
      </c>
      <c r="D723" s="112" t="s">
        <v>6</v>
      </c>
      <c r="E723" s="99">
        <v>10</v>
      </c>
      <c r="F723" s="102">
        <v>47</v>
      </c>
    </row>
    <row r="724" spans="1:7" s="103" customFormat="1">
      <c r="A724" s="99"/>
      <c r="B724" s="100"/>
      <c r="C724" s="101" t="s">
        <v>249</v>
      </c>
      <c r="D724" s="99" t="s">
        <v>6</v>
      </c>
      <c r="E724" s="99">
        <v>250</v>
      </c>
      <c r="F724" s="102">
        <v>428</v>
      </c>
      <c r="G724" s="103" t="s">
        <v>489</v>
      </c>
    </row>
    <row r="725" spans="1:7" s="103" customFormat="1">
      <c r="A725" s="99"/>
      <c r="B725" s="100"/>
      <c r="C725" s="101" t="s">
        <v>335</v>
      </c>
      <c r="D725" s="112" t="s">
        <v>6</v>
      </c>
      <c r="E725" s="99">
        <v>6</v>
      </c>
      <c r="F725" s="102">
        <v>200</v>
      </c>
    </row>
    <row r="726" spans="1:7" s="103" customFormat="1">
      <c r="A726" s="99"/>
      <c r="B726" s="100"/>
      <c r="C726" s="101" t="s">
        <v>336</v>
      </c>
      <c r="D726" s="99" t="s">
        <v>6</v>
      </c>
      <c r="E726" s="99">
        <v>10</v>
      </c>
      <c r="F726" s="102">
        <v>200</v>
      </c>
    </row>
    <row r="727" spans="1:7" s="103" customFormat="1">
      <c r="A727" s="99"/>
      <c r="B727" s="100"/>
      <c r="C727" s="108" t="s">
        <v>252</v>
      </c>
      <c r="D727" s="112" t="s">
        <v>6</v>
      </c>
      <c r="E727" s="99">
        <v>5</v>
      </c>
      <c r="F727" s="102">
        <v>523</v>
      </c>
    </row>
    <row r="728" spans="1:7" ht="30">
      <c r="A728" s="7">
        <v>19</v>
      </c>
      <c r="B728" s="48" t="s">
        <v>339</v>
      </c>
      <c r="C728" s="39" t="s">
        <v>326</v>
      </c>
      <c r="D728" s="47"/>
      <c r="E728" s="47"/>
      <c r="F728" s="85"/>
    </row>
    <row r="729" spans="1:7" s="103" customFormat="1">
      <c r="A729" s="99"/>
      <c r="B729" s="100"/>
      <c r="C729" s="100" t="s">
        <v>329</v>
      </c>
      <c r="D729" s="99" t="s">
        <v>6</v>
      </c>
      <c r="E729" s="99">
        <v>1</v>
      </c>
      <c r="F729" s="102">
        <v>103050</v>
      </c>
    </row>
    <row r="730" spans="1:7" ht="60">
      <c r="A730" s="7">
        <v>20</v>
      </c>
      <c r="B730" s="48" t="s">
        <v>340</v>
      </c>
      <c r="C730" s="48" t="s">
        <v>341</v>
      </c>
      <c r="D730" s="47"/>
      <c r="E730" s="47"/>
      <c r="F730" s="85"/>
    </row>
    <row r="731" spans="1:7" s="103" customFormat="1">
      <c r="A731" s="99"/>
      <c r="B731" s="100"/>
      <c r="C731" s="101" t="s">
        <v>342</v>
      </c>
      <c r="D731" s="99" t="s">
        <v>5</v>
      </c>
      <c r="E731" s="99">
        <v>350</v>
      </c>
      <c r="F731" s="102">
        <v>528.26</v>
      </c>
    </row>
    <row r="732" spans="1:7" s="103" customFormat="1">
      <c r="A732" s="99"/>
      <c r="B732" s="100"/>
      <c r="C732" s="101" t="s">
        <v>321</v>
      </c>
      <c r="D732" s="99" t="s">
        <v>6</v>
      </c>
      <c r="E732" s="99">
        <v>8</v>
      </c>
      <c r="F732" s="102">
        <v>51.74</v>
      </c>
    </row>
    <row r="733" spans="1:7" ht="18.75">
      <c r="A733" s="50"/>
      <c r="B733" s="96" t="s">
        <v>445</v>
      </c>
      <c r="C733" s="50"/>
      <c r="D733" s="50"/>
      <c r="E733" s="50"/>
      <c r="F733" s="85"/>
    </row>
    <row r="734" spans="1:7" ht="45">
      <c r="A734" s="3">
        <v>1</v>
      </c>
      <c r="B734" s="48" t="s">
        <v>211</v>
      </c>
      <c r="C734" s="48" t="s">
        <v>212</v>
      </c>
      <c r="D734" s="48"/>
      <c r="E734" s="48"/>
      <c r="F734" s="85"/>
    </row>
    <row r="735" spans="1:7" s="103" customFormat="1">
      <c r="A735" s="99"/>
      <c r="B735" s="119"/>
      <c r="C735" s="141" t="s">
        <v>485</v>
      </c>
      <c r="D735" s="118" t="s">
        <v>5</v>
      </c>
      <c r="E735" s="118">
        <v>700</v>
      </c>
      <c r="F735" s="102">
        <v>116.4</v>
      </c>
    </row>
    <row r="736" spans="1:7" s="103" customFormat="1">
      <c r="A736" s="99"/>
      <c r="B736" s="119"/>
      <c r="C736" s="141" t="s">
        <v>214</v>
      </c>
      <c r="D736" s="99" t="s">
        <v>6</v>
      </c>
      <c r="E736" s="99">
        <v>1</v>
      </c>
      <c r="F736" s="144">
        <v>23906.28</v>
      </c>
    </row>
    <row r="737" spans="1:6" s="103" customFormat="1">
      <c r="A737" s="99"/>
      <c r="B737" s="119"/>
      <c r="C737" s="141" t="s">
        <v>215</v>
      </c>
      <c r="D737" s="118" t="s">
        <v>6</v>
      </c>
      <c r="E737" s="118">
        <v>1</v>
      </c>
      <c r="F737" s="102">
        <v>6356.95</v>
      </c>
    </row>
    <row r="738" spans="1:6" s="103" customFormat="1">
      <c r="A738" s="99"/>
      <c r="B738" s="119"/>
      <c r="C738" s="141" t="s">
        <v>216</v>
      </c>
      <c r="D738" s="118" t="s">
        <v>6</v>
      </c>
      <c r="E738" s="118">
        <v>2</v>
      </c>
      <c r="F738" s="121">
        <v>3426.3</v>
      </c>
    </row>
    <row r="739" spans="1:6" s="103" customFormat="1">
      <c r="A739" s="99"/>
      <c r="B739" s="119"/>
      <c r="C739" s="141" t="s">
        <v>217</v>
      </c>
      <c r="D739" s="118" t="s">
        <v>6</v>
      </c>
      <c r="E739" s="118">
        <v>1</v>
      </c>
      <c r="F739" s="102">
        <v>960.61</v>
      </c>
    </row>
    <row r="740" spans="1:6" s="103" customFormat="1">
      <c r="A740" s="99"/>
      <c r="B740" s="119"/>
      <c r="C740" s="141" t="s">
        <v>458</v>
      </c>
      <c r="D740" s="118" t="s">
        <v>6</v>
      </c>
      <c r="E740" s="118">
        <v>15</v>
      </c>
      <c r="F740" s="102">
        <v>1567.52</v>
      </c>
    </row>
    <row r="741" spans="1:6" s="103" customFormat="1">
      <c r="A741" s="99"/>
      <c r="B741" s="119"/>
      <c r="C741" s="141" t="s">
        <v>219</v>
      </c>
      <c r="D741" s="118" t="s">
        <v>6</v>
      </c>
      <c r="E741" s="118">
        <v>15</v>
      </c>
      <c r="F741" s="102">
        <v>247.52</v>
      </c>
    </row>
    <row r="742" spans="1:6" s="103" customFormat="1">
      <c r="A742" s="99"/>
      <c r="B742" s="119"/>
      <c r="C742" s="141" t="s">
        <v>494</v>
      </c>
      <c r="D742" s="118" t="s">
        <v>6</v>
      </c>
      <c r="E742" s="118">
        <v>4</v>
      </c>
      <c r="F742" s="102">
        <v>3495.4</v>
      </c>
    </row>
    <row r="743" spans="1:6" s="103" customFormat="1">
      <c r="A743" s="99"/>
      <c r="B743" s="119"/>
      <c r="C743" s="141" t="s">
        <v>54</v>
      </c>
      <c r="D743" s="118" t="s">
        <v>6</v>
      </c>
      <c r="E743" s="118">
        <v>7</v>
      </c>
      <c r="F743" s="102">
        <v>363</v>
      </c>
    </row>
    <row r="744" spans="1:6" ht="30">
      <c r="A744" s="3">
        <v>2</v>
      </c>
      <c r="B744" s="50" t="s">
        <v>221</v>
      </c>
      <c r="C744" s="50" t="s">
        <v>222</v>
      </c>
      <c r="D744" s="50"/>
      <c r="E744" s="50"/>
      <c r="F744" s="85"/>
    </row>
    <row r="745" spans="1:6" s="103" customFormat="1">
      <c r="A745" s="99"/>
      <c r="B745" s="119"/>
      <c r="C745" s="141" t="s">
        <v>486</v>
      </c>
      <c r="D745" s="118" t="s">
        <v>5</v>
      </c>
      <c r="E745" s="118">
        <v>1200</v>
      </c>
      <c r="F745" s="102">
        <v>160.93</v>
      </c>
    </row>
    <row r="746" spans="1:6" s="103" customFormat="1">
      <c r="A746" s="99"/>
      <c r="B746" s="119"/>
      <c r="C746" s="141" t="s">
        <v>458</v>
      </c>
      <c r="D746" s="118" t="s">
        <v>6</v>
      </c>
      <c r="E746" s="118">
        <v>12</v>
      </c>
      <c r="F746" s="102">
        <v>1567.52</v>
      </c>
    </row>
    <row r="747" spans="1:6" s="103" customFormat="1">
      <c r="A747" s="99"/>
      <c r="B747" s="119"/>
      <c r="C747" s="141" t="s">
        <v>224</v>
      </c>
      <c r="D747" s="118" t="s">
        <v>6</v>
      </c>
      <c r="E747" s="118">
        <v>12</v>
      </c>
      <c r="F747" s="102">
        <v>247.52</v>
      </c>
    </row>
    <row r="748" spans="1:6" s="103" customFormat="1">
      <c r="A748" s="99"/>
      <c r="B748" s="119"/>
      <c r="C748" s="141" t="s">
        <v>225</v>
      </c>
      <c r="D748" s="118" t="s">
        <v>6</v>
      </c>
      <c r="E748" s="118">
        <v>12</v>
      </c>
      <c r="F748" s="102">
        <v>218.63</v>
      </c>
    </row>
    <row r="749" spans="1:6" s="103" customFormat="1">
      <c r="A749" s="99"/>
      <c r="B749" s="119"/>
      <c r="C749" s="141" t="s">
        <v>107</v>
      </c>
      <c r="D749" s="118" t="s">
        <v>6</v>
      </c>
      <c r="E749" s="118">
        <v>12</v>
      </c>
      <c r="F749" s="102">
        <v>1297.67</v>
      </c>
    </row>
    <row r="750" spans="1:6" s="103" customFormat="1">
      <c r="A750" s="99"/>
      <c r="B750" s="119"/>
      <c r="C750" s="141" t="s">
        <v>494</v>
      </c>
      <c r="D750" s="118" t="s">
        <v>6</v>
      </c>
      <c r="E750" s="118">
        <v>3</v>
      </c>
      <c r="F750" s="102">
        <v>3495.4</v>
      </c>
    </row>
    <row r="751" spans="1:6" s="103" customFormat="1">
      <c r="A751" s="99"/>
      <c r="B751" s="119"/>
      <c r="C751" s="141" t="s">
        <v>54</v>
      </c>
      <c r="D751" s="118" t="s">
        <v>6</v>
      </c>
      <c r="E751" s="118">
        <v>5</v>
      </c>
      <c r="F751" s="102">
        <v>363</v>
      </c>
    </row>
    <row r="752" spans="1:6" ht="30">
      <c r="A752" s="3">
        <v>3</v>
      </c>
      <c r="B752" s="50" t="s">
        <v>226</v>
      </c>
      <c r="C752" s="50" t="s">
        <v>222</v>
      </c>
      <c r="D752" s="50"/>
      <c r="E752" s="50"/>
      <c r="F752" s="85"/>
    </row>
    <row r="753" spans="1:6" s="103" customFormat="1">
      <c r="A753" s="99"/>
      <c r="B753" s="119"/>
      <c r="C753" s="141" t="s">
        <v>486</v>
      </c>
      <c r="D753" s="118" t="s">
        <v>5</v>
      </c>
      <c r="E753" s="118">
        <v>1200</v>
      </c>
      <c r="F753" s="102">
        <v>160.93</v>
      </c>
    </row>
    <row r="754" spans="1:6" s="103" customFormat="1">
      <c r="A754" s="99"/>
      <c r="B754" s="119"/>
      <c r="C754" s="141" t="s">
        <v>458</v>
      </c>
      <c r="D754" s="118" t="s">
        <v>6</v>
      </c>
      <c r="E754" s="118">
        <v>12</v>
      </c>
      <c r="F754" s="102">
        <v>1567.52</v>
      </c>
    </row>
    <row r="755" spans="1:6" s="103" customFormat="1">
      <c r="A755" s="99"/>
      <c r="B755" s="119"/>
      <c r="C755" s="141" t="s">
        <v>224</v>
      </c>
      <c r="D755" s="118" t="s">
        <v>6</v>
      </c>
      <c r="E755" s="118">
        <v>12</v>
      </c>
      <c r="F755" s="102">
        <v>247.52</v>
      </c>
    </row>
    <row r="756" spans="1:6" s="103" customFormat="1">
      <c r="A756" s="99"/>
      <c r="B756" s="119"/>
      <c r="C756" s="141" t="s">
        <v>225</v>
      </c>
      <c r="D756" s="118" t="s">
        <v>6</v>
      </c>
      <c r="E756" s="118">
        <v>12</v>
      </c>
      <c r="F756" s="102">
        <v>218.63</v>
      </c>
    </row>
    <row r="757" spans="1:6" s="103" customFormat="1">
      <c r="A757" s="99"/>
      <c r="B757" s="119"/>
      <c r="C757" s="141" t="s">
        <v>107</v>
      </c>
      <c r="D757" s="118" t="s">
        <v>6</v>
      </c>
      <c r="E757" s="118">
        <v>12</v>
      </c>
      <c r="F757" s="102">
        <v>1297.67</v>
      </c>
    </row>
    <row r="758" spans="1:6" s="103" customFormat="1">
      <c r="A758" s="99"/>
      <c r="B758" s="119"/>
      <c r="C758" s="141" t="s">
        <v>494</v>
      </c>
      <c r="D758" s="118" t="s">
        <v>6</v>
      </c>
      <c r="E758" s="118">
        <v>3</v>
      </c>
      <c r="F758" s="102">
        <v>3495.4</v>
      </c>
    </row>
    <row r="759" spans="1:6" s="103" customFormat="1">
      <c r="A759" s="99"/>
      <c r="B759" s="119"/>
      <c r="C759" s="141" t="s">
        <v>54</v>
      </c>
      <c r="D759" s="118" t="s">
        <v>6</v>
      </c>
      <c r="E759" s="118">
        <v>5</v>
      </c>
      <c r="F759" s="102">
        <v>363</v>
      </c>
    </row>
    <row r="760" spans="1:6" ht="30">
      <c r="A760" s="3">
        <v>4</v>
      </c>
      <c r="B760" s="50" t="s">
        <v>227</v>
      </c>
      <c r="C760" s="50" t="s">
        <v>222</v>
      </c>
      <c r="D760" s="50"/>
      <c r="E760" s="50"/>
      <c r="F760" s="85"/>
    </row>
    <row r="761" spans="1:6" s="103" customFormat="1">
      <c r="A761" s="99"/>
      <c r="B761" s="119"/>
      <c r="C761" s="141" t="s">
        <v>486</v>
      </c>
      <c r="D761" s="118" t="s">
        <v>5</v>
      </c>
      <c r="E761" s="118">
        <v>1200</v>
      </c>
      <c r="F761" s="102">
        <v>160.93</v>
      </c>
    </row>
    <row r="762" spans="1:6" s="103" customFormat="1">
      <c r="A762" s="99"/>
      <c r="B762" s="119"/>
      <c r="C762" s="141" t="s">
        <v>458</v>
      </c>
      <c r="D762" s="118" t="s">
        <v>6</v>
      </c>
      <c r="E762" s="118">
        <v>12</v>
      </c>
      <c r="F762" s="102">
        <v>1567.52</v>
      </c>
    </row>
    <row r="763" spans="1:6" s="103" customFormat="1">
      <c r="A763" s="99"/>
      <c r="B763" s="119"/>
      <c r="C763" s="141" t="s">
        <v>224</v>
      </c>
      <c r="D763" s="118" t="s">
        <v>6</v>
      </c>
      <c r="E763" s="118">
        <v>12</v>
      </c>
      <c r="F763" s="102">
        <v>247.52</v>
      </c>
    </row>
    <row r="764" spans="1:6" s="103" customFormat="1">
      <c r="A764" s="99"/>
      <c r="B764" s="119"/>
      <c r="C764" s="141" t="s">
        <v>225</v>
      </c>
      <c r="D764" s="118" t="s">
        <v>6</v>
      </c>
      <c r="E764" s="118">
        <v>12</v>
      </c>
      <c r="F764" s="102">
        <v>218.63</v>
      </c>
    </row>
    <row r="765" spans="1:6" s="103" customFormat="1">
      <c r="A765" s="99"/>
      <c r="B765" s="119"/>
      <c r="C765" s="141" t="s">
        <v>107</v>
      </c>
      <c r="D765" s="118" t="s">
        <v>6</v>
      </c>
      <c r="E765" s="118">
        <v>12</v>
      </c>
      <c r="F765" s="102">
        <v>1297.67</v>
      </c>
    </row>
    <row r="766" spans="1:6" s="103" customFormat="1">
      <c r="A766" s="99"/>
      <c r="B766" s="119"/>
      <c r="C766" s="141" t="s">
        <v>494</v>
      </c>
      <c r="D766" s="118" t="s">
        <v>6</v>
      </c>
      <c r="E766" s="118">
        <v>3</v>
      </c>
      <c r="F766" s="102">
        <v>3495.4</v>
      </c>
    </row>
    <row r="767" spans="1:6" s="103" customFormat="1">
      <c r="A767" s="99"/>
      <c r="B767" s="119"/>
      <c r="C767" s="141" t="s">
        <v>54</v>
      </c>
      <c r="D767" s="118" t="s">
        <v>6</v>
      </c>
      <c r="E767" s="118">
        <v>5</v>
      </c>
      <c r="F767" s="102">
        <v>363</v>
      </c>
    </row>
    <row r="768" spans="1:6" ht="30">
      <c r="A768" s="3">
        <v>5</v>
      </c>
      <c r="B768" s="50" t="s">
        <v>228</v>
      </c>
      <c r="C768" s="50" t="s">
        <v>229</v>
      </c>
      <c r="D768" s="50"/>
      <c r="E768" s="50"/>
      <c r="F768" s="85"/>
    </row>
    <row r="769" spans="1:7" s="103" customFormat="1">
      <c r="A769" s="99"/>
      <c r="B769" s="119"/>
      <c r="C769" s="101" t="s">
        <v>294</v>
      </c>
      <c r="D769" s="99" t="s">
        <v>6</v>
      </c>
      <c r="E769" s="99">
        <v>2</v>
      </c>
      <c r="F769" s="144">
        <v>12720</v>
      </c>
    </row>
    <row r="770" spans="1:7" ht="45">
      <c r="A770" s="3">
        <v>6</v>
      </c>
      <c r="B770" s="50" t="s">
        <v>231</v>
      </c>
      <c r="C770" s="50" t="s">
        <v>232</v>
      </c>
      <c r="D770" s="50"/>
      <c r="E770" s="50"/>
      <c r="F770" s="85"/>
    </row>
    <row r="771" spans="1:7" s="103" customFormat="1">
      <c r="A771" s="99"/>
      <c r="B771" s="141"/>
      <c r="C771" s="141" t="s">
        <v>507</v>
      </c>
      <c r="D771" s="118" t="s">
        <v>6</v>
      </c>
      <c r="E771" s="119">
        <v>1</v>
      </c>
      <c r="F771" s="102">
        <v>45901.8</v>
      </c>
    </row>
    <row r="772" spans="1:7" ht="30">
      <c r="A772" s="3">
        <v>7</v>
      </c>
      <c r="B772" s="50" t="s">
        <v>234</v>
      </c>
      <c r="C772" s="50" t="s">
        <v>235</v>
      </c>
      <c r="D772" s="50"/>
      <c r="E772" s="50"/>
      <c r="F772" s="85"/>
    </row>
    <row r="773" spans="1:7">
      <c r="A773" s="7"/>
      <c r="B773" s="49"/>
      <c r="C773" s="55" t="s">
        <v>236</v>
      </c>
      <c r="D773" s="41" t="s">
        <v>6</v>
      </c>
      <c r="E773" s="49">
        <v>1</v>
      </c>
      <c r="F773" s="85"/>
    </row>
    <row r="774" spans="1:7" s="103" customFormat="1">
      <c r="A774" s="99"/>
      <c r="B774" s="119"/>
      <c r="C774" s="101" t="s">
        <v>294</v>
      </c>
      <c r="D774" s="99" t="s">
        <v>6</v>
      </c>
      <c r="E774" s="99">
        <v>1</v>
      </c>
      <c r="F774" s="144">
        <v>12720</v>
      </c>
    </row>
    <row r="775" spans="1:7">
      <c r="A775" s="7">
        <v>8</v>
      </c>
      <c r="B775" s="49" t="s">
        <v>238</v>
      </c>
      <c r="C775" s="49" t="s">
        <v>239</v>
      </c>
      <c r="D775" s="49"/>
      <c r="E775" s="49"/>
      <c r="F775" s="85"/>
    </row>
    <row r="776" spans="1:7" s="103" customFormat="1">
      <c r="A776" s="99"/>
      <c r="B776" s="119"/>
      <c r="C776" s="100" t="s">
        <v>329</v>
      </c>
      <c r="D776" s="118" t="s">
        <v>6</v>
      </c>
      <c r="E776" s="118">
        <v>4</v>
      </c>
      <c r="F776" s="102">
        <v>103050</v>
      </c>
    </row>
    <row r="777" spans="1:7" ht="45">
      <c r="A777" s="3">
        <v>9</v>
      </c>
      <c r="B777" s="48" t="s">
        <v>242</v>
      </c>
      <c r="C777" s="48" t="s">
        <v>243</v>
      </c>
      <c r="D777" s="48"/>
      <c r="E777" s="48"/>
      <c r="F777" s="85"/>
    </row>
    <row r="778" spans="1:7" s="103" customFormat="1">
      <c r="A778" s="99"/>
      <c r="B778" s="119"/>
      <c r="C778" s="108" t="s">
        <v>354</v>
      </c>
      <c r="D778" s="118" t="s">
        <v>5</v>
      </c>
      <c r="E778" s="118">
        <v>50</v>
      </c>
      <c r="F778" s="102">
        <v>104.8</v>
      </c>
    </row>
    <row r="779" spans="1:7" s="103" customFormat="1">
      <c r="A779" s="99"/>
      <c r="B779" s="119"/>
      <c r="C779" s="108" t="s">
        <v>353</v>
      </c>
      <c r="D779" s="99" t="s">
        <v>5</v>
      </c>
      <c r="E779" s="99">
        <v>28</v>
      </c>
      <c r="F779" s="102">
        <v>262.5</v>
      </c>
    </row>
    <row r="780" spans="1:7" s="103" customFormat="1">
      <c r="A780" s="99"/>
      <c r="B780" s="119"/>
      <c r="C780" s="108" t="s">
        <v>356</v>
      </c>
      <c r="D780" s="118" t="s">
        <v>7</v>
      </c>
      <c r="E780" s="118">
        <v>1</v>
      </c>
      <c r="F780" s="102">
        <v>467.7</v>
      </c>
    </row>
    <row r="781" spans="1:7" s="103" customFormat="1" ht="18">
      <c r="A781" s="99"/>
      <c r="B781" s="119"/>
      <c r="C781" s="141" t="s">
        <v>503</v>
      </c>
      <c r="D781" s="118" t="s">
        <v>248</v>
      </c>
      <c r="E781" s="118">
        <v>12</v>
      </c>
      <c r="F781" s="102">
        <v>2695</v>
      </c>
    </row>
    <row r="782" spans="1:7" s="103" customFormat="1">
      <c r="A782" s="99"/>
      <c r="B782" s="119"/>
      <c r="C782" s="141" t="s">
        <v>475</v>
      </c>
      <c r="D782" s="118" t="s">
        <v>6</v>
      </c>
      <c r="E782" s="118">
        <v>6</v>
      </c>
      <c r="F782" s="102">
        <v>46</v>
      </c>
    </row>
    <row r="783" spans="1:7" s="103" customFormat="1">
      <c r="A783" s="99"/>
      <c r="B783" s="119"/>
      <c r="C783" s="141" t="s">
        <v>249</v>
      </c>
      <c r="D783" s="118" t="s">
        <v>6</v>
      </c>
      <c r="E783" s="118">
        <v>200</v>
      </c>
      <c r="F783" s="102">
        <v>428</v>
      </c>
      <c r="G783" s="103" t="s">
        <v>489</v>
      </c>
    </row>
    <row r="784" spans="1:7" s="103" customFormat="1">
      <c r="A784" s="99"/>
      <c r="B784" s="119"/>
      <c r="C784" s="140" t="s">
        <v>250</v>
      </c>
      <c r="D784" s="118" t="s">
        <v>6</v>
      </c>
      <c r="E784" s="118">
        <v>8</v>
      </c>
      <c r="F784" s="102">
        <v>182</v>
      </c>
    </row>
    <row r="785" spans="1:7" s="103" customFormat="1">
      <c r="A785" s="99"/>
      <c r="B785" s="119"/>
      <c r="C785" s="140" t="s">
        <v>251</v>
      </c>
      <c r="D785" s="118" t="s">
        <v>6</v>
      </c>
      <c r="E785" s="118">
        <v>4</v>
      </c>
      <c r="F785" s="102">
        <v>817</v>
      </c>
    </row>
    <row r="786" spans="1:7" s="103" customFormat="1">
      <c r="A786" s="99"/>
      <c r="B786" s="119"/>
      <c r="C786" s="141" t="s">
        <v>252</v>
      </c>
      <c r="D786" s="118" t="s">
        <v>6</v>
      </c>
      <c r="E786" s="118">
        <v>2</v>
      </c>
      <c r="F786" s="102">
        <v>523</v>
      </c>
    </row>
    <row r="787" spans="1:7" s="103" customFormat="1" ht="30">
      <c r="A787" s="99"/>
      <c r="B787" s="119"/>
      <c r="C787" s="140" t="s">
        <v>253</v>
      </c>
      <c r="D787" s="118" t="s">
        <v>6</v>
      </c>
      <c r="E787" s="118">
        <v>2</v>
      </c>
      <c r="F787" s="102">
        <v>1131</v>
      </c>
    </row>
    <row r="788" spans="1:7" ht="45">
      <c r="A788" s="3">
        <v>10</v>
      </c>
      <c r="B788" s="48" t="s">
        <v>254</v>
      </c>
      <c r="C788" s="48" t="s">
        <v>243</v>
      </c>
      <c r="D788" s="48"/>
      <c r="E788" s="48"/>
      <c r="F788" s="85"/>
    </row>
    <row r="789" spans="1:7" s="103" customFormat="1">
      <c r="A789" s="99"/>
      <c r="B789" s="119"/>
      <c r="C789" s="108" t="s">
        <v>354</v>
      </c>
      <c r="D789" s="118" t="s">
        <v>5</v>
      </c>
      <c r="E789" s="118">
        <v>97</v>
      </c>
      <c r="F789" s="102">
        <v>104.8</v>
      </c>
    </row>
    <row r="790" spans="1:7" s="103" customFormat="1">
      <c r="A790" s="99"/>
      <c r="B790" s="119"/>
      <c r="C790" s="108" t="s">
        <v>353</v>
      </c>
      <c r="D790" s="99" t="s">
        <v>5</v>
      </c>
      <c r="E790" s="99">
        <v>56</v>
      </c>
      <c r="F790" s="102">
        <v>262.5</v>
      </c>
    </row>
    <row r="791" spans="1:7" s="103" customFormat="1">
      <c r="A791" s="99"/>
      <c r="B791" s="119"/>
      <c r="C791" s="108" t="s">
        <v>356</v>
      </c>
      <c r="D791" s="118" t="s">
        <v>7</v>
      </c>
      <c r="E791" s="118">
        <v>3</v>
      </c>
      <c r="F791" s="102">
        <v>467.7</v>
      </c>
    </row>
    <row r="792" spans="1:7" s="103" customFormat="1" ht="18">
      <c r="A792" s="99"/>
      <c r="B792" s="119"/>
      <c r="C792" s="141" t="s">
        <v>503</v>
      </c>
      <c r="D792" s="118" t="s">
        <v>248</v>
      </c>
      <c r="E792" s="118">
        <v>24</v>
      </c>
      <c r="F792" s="102">
        <v>2695</v>
      </c>
    </row>
    <row r="793" spans="1:7" s="103" customFormat="1">
      <c r="A793" s="99"/>
      <c r="B793" s="119"/>
      <c r="C793" s="141" t="s">
        <v>475</v>
      </c>
      <c r="D793" s="118" t="s">
        <v>6</v>
      </c>
      <c r="E793" s="118">
        <v>12</v>
      </c>
      <c r="F793" s="102">
        <v>46</v>
      </c>
    </row>
    <row r="794" spans="1:7" s="103" customFormat="1">
      <c r="A794" s="99"/>
      <c r="B794" s="119"/>
      <c r="C794" s="141" t="s">
        <v>249</v>
      </c>
      <c r="D794" s="118" t="s">
        <v>6</v>
      </c>
      <c r="E794" s="118">
        <v>500</v>
      </c>
      <c r="F794" s="102">
        <v>428</v>
      </c>
      <c r="G794" s="103" t="s">
        <v>489</v>
      </c>
    </row>
    <row r="795" spans="1:7" s="103" customFormat="1">
      <c r="A795" s="99"/>
      <c r="B795" s="119"/>
      <c r="C795" s="140" t="s">
        <v>250</v>
      </c>
      <c r="D795" s="118" t="s">
        <v>6</v>
      </c>
      <c r="E795" s="118">
        <v>16</v>
      </c>
      <c r="F795" s="102">
        <v>182</v>
      </c>
    </row>
    <row r="796" spans="1:7" s="103" customFormat="1">
      <c r="A796" s="99"/>
      <c r="B796" s="119"/>
      <c r="C796" s="140" t="s">
        <v>251</v>
      </c>
      <c r="D796" s="118" t="s">
        <v>6</v>
      </c>
      <c r="E796" s="118">
        <v>6</v>
      </c>
      <c r="F796" s="102">
        <v>817</v>
      </c>
    </row>
    <row r="797" spans="1:7" s="103" customFormat="1">
      <c r="A797" s="99"/>
      <c r="B797" s="119"/>
      <c r="C797" s="141" t="s">
        <v>252</v>
      </c>
      <c r="D797" s="118" t="s">
        <v>6</v>
      </c>
      <c r="E797" s="118">
        <v>4</v>
      </c>
      <c r="F797" s="102">
        <v>523</v>
      </c>
    </row>
    <row r="798" spans="1:7" s="103" customFormat="1" ht="30">
      <c r="A798" s="99"/>
      <c r="B798" s="119"/>
      <c r="C798" s="140" t="s">
        <v>253</v>
      </c>
      <c r="D798" s="118" t="s">
        <v>6</v>
      </c>
      <c r="E798" s="118">
        <v>4</v>
      </c>
      <c r="F798" s="102">
        <v>1131</v>
      </c>
    </row>
    <row r="799" spans="1:7" ht="45">
      <c r="A799" s="3">
        <v>11</v>
      </c>
      <c r="B799" s="50" t="s">
        <v>255</v>
      </c>
      <c r="C799" s="50" t="s">
        <v>256</v>
      </c>
      <c r="D799" s="50"/>
      <c r="E799" s="50"/>
      <c r="F799" s="85"/>
    </row>
    <row r="800" spans="1:7" s="103" customFormat="1">
      <c r="A800" s="99"/>
      <c r="B800" s="119"/>
      <c r="C800" s="108" t="s">
        <v>354</v>
      </c>
      <c r="D800" s="118" t="s">
        <v>5</v>
      </c>
      <c r="E800" s="118">
        <v>97</v>
      </c>
      <c r="F800" s="102">
        <v>104.8</v>
      </c>
    </row>
    <row r="801" spans="1:7" s="103" customFormat="1">
      <c r="A801" s="99"/>
      <c r="B801" s="119"/>
      <c r="C801" s="108" t="s">
        <v>353</v>
      </c>
      <c r="D801" s="99" t="s">
        <v>5</v>
      </c>
      <c r="E801" s="99">
        <v>56</v>
      </c>
      <c r="F801" s="102">
        <v>262.5</v>
      </c>
    </row>
    <row r="802" spans="1:7" s="103" customFormat="1">
      <c r="A802" s="99"/>
      <c r="B802" s="119"/>
      <c r="C802" s="108" t="s">
        <v>356</v>
      </c>
      <c r="D802" s="118" t="s">
        <v>7</v>
      </c>
      <c r="E802" s="118">
        <v>3</v>
      </c>
      <c r="F802" s="102">
        <v>467.7</v>
      </c>
    </row>
    <row r="803" spans="1:7" s="103" customFormat="1" ht="18">
      <c r="A803" s="99"/>
      <c r="B803" s="119"/>
      <c r="C803" s="141" t="s">
        <v>503</v>
      </c>
      <c r="D803" s="118" t="s">
        <v>248</v>
      </c>
      <c r="E803" s="118">
        <v>24</v>
      </c>
      <c r="F803" s="102">
        <v>2695</v>
      </c>
    </row>
    <row r="804" spans="1:7" s="103" customFormat="1">
      <c r="A804" s="99"/>
      <c r="B804" s="119"/>
      <c r="C804" s="141" t="s">
        <v>475</v>
      </c>
      <c r="D804" s="118" t="s">
        <v>6</v>
      </c>
      <c r="E804" s="118">
        <v>12</v>
      </c>
      <c r="F804" s="102">
        <v>46</v>
      </c>
    </row>
    <row r="805" spans="1:7" s="103" customFormat="1">
      <c r="A805" s="99"/>
      <c r="B805" s="119"/>
      <c r="C805" s="141" t="s">
        <v>249</v>
      </c>
      <c r="D805" s="118" t="s">
        <v>6</v>
      </c>
      <c r="E805" s="118">
        <v>500</v>
      </c>
      <c r="F805" s="102">
        <v>428</v>
      </c>
      <c r="G805" s="103" t="s">
        <v>489</v>
      </c>
    </row>
    <row r="806" spans="1:7" s="103" customFormat="1">
      <c r="A806" s="99"/>
      <c r="B806" s="119"/>
      <c r="C806" s="140" t="s">
        <v>250</v>
      </c>
      <c r="D806" s="118" t="s">
        <v>6</v>
      </c>
      <c r="E806" s="118">
        <v>16</v>
      </c>
      <c r="F806" s="102">
        <v>182</v>
      </c>
    </row>
    <row r="807" spans="1:7" s="103" customFormat="1">
      <c r="A807" s="99"/>
      <c r="B807" s="119"/>
      <c r="C807" s="140" t="s">
        <v>251</v>
      </c>
      <c r="D807" s="118" t="s">
        <v>6</v>
      </c>
      <c r="E807" s="118">
        <v>6</v>
      </c>
      <c r="F807" s="102">
        <v>817</v>
      </c>
    </row>
    <row r="808" spans="1:7" s="103" customFormat="1">
      <c r="A808" s="99"/>
      <c r="B808" s="119"/>
      <c r="C808" s="141" t="s">
        <v>252</v>
      </c>
      <c r="D808" s="118" t="s">
        <v>6</v>
      </c>
      <c r="E808" s="118">
        <v>4</v>
      </c>
      <c r="F808" s="102">
        <v>523</v>
      </c>
    </row>
    <row r="809" spans="1:7" s="103" customFormat="1" ht="30">
      <c r="A809" s="99"/>
      <c r="B809" s="119"/>
      <c r="C809" s="140" t="s">
        <v>253</v>
      </c>
      <c r="D809" s="118" t="s">
        <v>6</v>
      </c>
      <c r="E809" s="118">
        <v>4</v>
      </c>
      <c r="F809" s="102">
        <v>1131</v>
      </c>
    </row>
    <row r="810" spans="1:7" ht="45">
      <c r="A810" s="3">
        <v>12</v>
      </c>
      <c r="B810" s="48" t="s">
        <v>257</v>
      </c>
      <c r="C810" s="48" t="s">
        <v>243</v>
      </c>
      <c r="D810" s="48"/>
      <c r="E810" s="48"/>
      <c r="F810" s="85"/>
    </row>
    <row r="811" spans="1:7" s="103" customFormat="1">
      <c r="A811" s="99"/>
      <c r="B811" s="119"/>
      <c r="C811" s="108" t="s">
        <v>354</v>
      </c>
      <c r="D811" s="118" t="s">
        <v>5</v>
      </c>
      <c r="E811" s="118">
        <v>97</v>
      </c>
      <c r="F811" s="102">
        <v>104.8</v>
      </c>
    </row>
    <row r="812" spans="1:7" s="103" customFormat="1">
      <c r="A812" s="99"/>
      <c r="B812" s="119"/>
      <c r="C812" s="108" t="s">
        <v>353</v>
      </c>
      <c r="D812" s="99" t="s">
        <v>5</v>
      </c>
      <c r="E812" s="99">
        <v>56</v>
      </c>
      <c r="F812" s="102">
        <v>262.5</v>
      </c>
    </row>
    <row r="813" spans="1:7" s="103" customFormat="1">
      <c r="A813" s="99"/>
      <c r="B813" s="119"/>
      <c r="C813" s="108" t="s">
        <v>356</v>
      </c>
      <c r="D813" s="118" t="s">
        <v>7</v>
      </c>
      <c r="E813" s="118">
        <v>3</v>
      </c>
      <c r="F813" s="102">
        <v>467.7</v>
      </c>
    </row>
    <row r="814" spans="1:7" s="103" customFormat="1" ht="18">
      <c r="A814" s="99"/>
      <c r="B814" s="119"/>
      <c r="C814" s="141" t="s">
        <v>503</v>
      </c>
      <c r="D814" s="118" t="s">
        <v>248</v>
      </c>
      <c r="E814" s="118">
        <v>24</v>
      </c>
      <c r="F814" s="102">
        <v>2695</v>
      </c>
    </row>
    <row r="815" spans="1:7" s="103" customFormat="1">
      <c r="A815" s="99"/>
      <c r="B815" s="119"/>
      <c r="C815" s="141" t="s">
        <v>475</v>
      </c>
      <c r="D815" s="118" t="s">
        <v>6</v>
      </c>
      <c r="E815" s="118">
        <v>12</v>
      </c>
      <c r="F815" s="102">
        <v>46</v>
      </c>
    </row>
    <row r="816" spans="1:7" s="103" customFormat="1">
      <c r="A816" s="99"/>
      <c r="B816" s="119"/>
      <c r="C816" s="141" t="s">
        <v>249</v>
      </c>
      <c r="D816" s="118" t="s">
        <v>6</v>
      </c>
      <c r="E816" s="118">
        <v>500</v>
      </c>
      <c r="F816" s="102">
        <v>428</v>
      </c>
      <c r="G816" s="103" t="s">
        <v>489</v>
      </c>
    </row>
    <row r="817" spans="1:7" s="103" customFormat="1">
      <c r="A817" s="99"/>
      <c r="B817" s="119"/>
      <c r="C817" s="140" t="s">
        <v>250</v>
      </c>
      <c r="D817" s="118" t="s">
        <v>6</v>
      </c>
      <c r="E817" s="118">
        <v>16</v>
      </c>
      <c r="F817" s="102">
        <v>182</v>
      </c>
    </row>
    <row r="818" spans="1:7" s="103" customFormat="1">
      <c r="A818" s="99"/>
      <c r="B818" s="119"/>
      <c r="C818" s="140" t="s">
        <v>251</v>
      </c>
      <c r="D818" s="118" t="s">
        <v>6</v>
      </c>
      <c r="E818" s="118">
        <v>6</v>
      </c>
      <c r="F818" s="102">
        <v>817</v>
      </c>
    </row>
    <row r="819" spans="1:7" s="103" customFormat="1">
      <c r="A819" s="99"/>
      <c r="B819" s="119"/>
      <c r="C819" s="140" t="s">
        <v>252</v>
      </c>
      <c r="D819" s="118" t="s">
        <v>6</v>
      </c>
      <c r="E819" s="118">
        <v>4</v>
      </c>
      <c r="F819" s="102">
        <v>523</v>
      </c>
    </row>
    <row r="820" spans="1:7" s="103" customFormat="1" ht="30">
      <c r="A820" s="99"/>
      <c r="B820" s="119"/>
      <c r="C820" s="140" t="s">
        <v>253</v>
      </c>
      <c r="D820" s="118" t="s">
        <v>6</v>
      </c>
      <c r="E820" s="118">
        <v>4</v>
      </c>
      <c r="F820" s="102">
        <v>1131</v>
      </c>
    </row>
    <row r="821" spans="1:7" ht="60">
      <c r="A821" s="3">
        <v>13</v>
      </c>
      <c r="B821" s="48" t="s">
        <v>258</v>
      </c>
      <c r="C821" s="48" t="s">
        <v>243</v>
      </c>
      <c r="D821" s="48"/>
      <c r="E821" s="48"/>
      <c r="F821" s="85"/>
    </row>
    <row r="822" spans="1:7" s="103" customFormat="1">
      <c r="A822" s="99"/>
      <c r="B822" s="119"/>
      <c r="C822" s="108" t="s">
        <v>354</v>
      </c>
      <c r="D822" s="118" t="s">
        <v>5</v>
      </c>
      <c r="E822" s="118">
        <v>97</v>
      </c>
      <c r="F822" s="102">
        <v>104.8</v>
      </c>
    </row>
    <row r="823" spans="1:7" s="103" customFormat="1">
      <c r="A823" s="99"/>
      <c r="B823" s="119"/>
      <c r="C823" s="108" t="s">
        <v>353</v>
      </c>
      <c r="D823" s="99" t="s">
        <v>5</v>
      </c>
      <c r="E823" s="99">
        <v>56</v>
      </c>
      <c r="F823" s="102">
        <v>262.5</v>
      </c>
    </row>
    <row r="824" spans="1:7" s="103" customFormat="1">
      <c r="A824" s="99"/>
      <c r="B824" s="119"/>
      <c r="C824" s="108" t="s">
        <v>356</v>
      </c>
      <c r="D824" s="118" t="s">
        <v>7</v>
      </c>
      <c r="E824" s="118">
        <v>3</v>
      </c>
      <c r="F824" s="102">
        <v>467.7</v>
      </c>
    </row>
    <row r="825" spans="1:7" s="103" customFormat="1" ht="18">
      <c r="A825" s="99"/>
      <c r="B825" s="119"/>
      <c r="C825" s="141" t="s">
        <v>503</v>
      </c>
      <c r="D825" s="118" t="s">
        <v>248</v>
      </c>
      <c r="E825" s="118">
        <v>24</v>
      </c>
      <c r="F825" s="102">
        <v>2695</v>
      </c>
    </row>
    <row r="826" spans="1:7" s="103" customFormat="1">
      <c r="A826" s="99"/>
      <c r="B826" s="119"/>
      <c r="C826" s="141" t="s">
        <v>475</v>
      </c>
      <c r="D826" s="118" t="s">
        <v>6</v>
      </c>
      <c r="E826" s="118">
        <v>12</v>
      </c>
      <c r="F826" s="102">
        <v>46</v>
      </c>
    </row>
    <row r="827" spans="1:7" s="103" customFormat="1">
      <c r="A827" s="99"/>
      <c r="B827" s="119"/>
      <c r="C827" s="141" t="s">
        <v>249</v>
      </c>
      <c r="D827" s="118" t="s">
        <v>6</v>
      </c>
      <c r="E827" s="118">
        <v>500</v>
      </c>
      <c r="F827" s="102">
        <v>428</v>
      </c>
      <c r="G827" s="103" t="s">
        <v>489</v>
      </c>
    </row>
    <row r="828" spans="1:7" s="103" customFormat="1">
      <c r="A828" s="99"/>
      <c r="B828" s="119"/>
      <c r="C828" s="140" t="s">
        <v>250</v>
      </c>
      <c r="D828" s="118" t="s">
        <v>6</v>
      </c>
      <c r="E828" s="118">
        <v>16</v>
      </c>
      <c r="F828" s="102">
        <v>182</v>
      </c>
    </row>
    <row r="829" spans="1:7" s="103" customFormat="1">
      <c r="A829" s="99"/>
      <c r="B829" s="119"/>
      <c r="C829" s="140" t="s">
        <v>251</v>
      </c>
      <c r="D829" s="118" t="s">
        <v>6</v>
      </c>
      <c r="E829" s="118">
        <v>6</v>
      </c>
      <c r="F829" s="102">
        <v>817</v>
      </c>
    </row>
    <row r="830" spans="1:7" s="103" customFormat="1">
      <c r="A830" s="99"/>
      <c r="B830" s="119"/>
      <c r="C830" s="141" t="s">
        <v>252</v>
      </c>
      <c r="D830" s="118" t="s">
        <v>6</v>
      </c>
      <c r="E830" s="118">
        <v>4</v>
      </c>
      <c r="F830" s="102">
        <v>523</v>
      </c>
    </row>
    <row r="831" spans="1:7" s="103" customFormat="1" ht="30">
      <c r="A831" s="99"/>
      <c r="B831" s="119"/>
      <c r="C831" s="140" t="s">
        <v>253</v>
      </c>
      <c r="D831" s="118" t="s">
        <v>6</v>
      </c>
      <c r="E831" s="118">
        <v>4</v>
      </c>
      <c r="F831" s="102">
        <v>1131</v>
      </c>
    </row>
    <row r="832" spans="1:7" ht="18.75">
      <c r="A832" s="50"/>
      <c r="B832" s="96" t="s">
        <v>446</v>
      </c>
      <c r="C832" s="50"/>
      <c r="D832" s="50"/>
      <c r="E832" s="50"/>
      <c r="F832" s="85"/>
    </row>
    <row r="833" spans="1:6" ht="60">
      <c r="A833" s="22" t="s">
        <v>16</v>
      </c>
      <c r="B833" s="18" t="s">
        <v>14</v>
      </c>
      <c r="C833" s="18" t="s">
        <v>15</v>
      </c>
      <c r="D833" s="17"/>
      <c r="E833" s="17"/>
      <c r="F833" s="85"/>
    </row>
    <row r="834" spans="1:6" s="103" customFormat="1">
      <c r="A834" s="117"/>
      <c r="B834" s="100"/>
      <c r="C834" s="113" t="s">
        <v>268</v>
      </c>
      <c r="D834" s="112" t="s">
        <v>6</v>
      </c>
      <c r="E834" s="99">
        <v>4</v>
      </c>
      <c r="F834" s="144">
        <v>13080</v>
      </c>
    </row>
    <row r="835" spans="1:6" s="103" customFormat="1">
      <c r="A835" s="117"/>
      <c r="B835" s="100"/>
      <c r="C835" s="101" t="s">
        <v>289</v>
      </c>
      <c r="D835" s="112" t="s">
        <v>6</v>
      </c>
      <c r="E835" s="99">
        <v>6</v>
      </c>
      <c r="F835" s="102">
        <v>517.87</v>
      </c>
    </row>
    <row r="836" spans="1:6" s="103" customFormat="1">
      <c r="A836" s="117"/>
      <c r="B836" s="100"/>
      <c r="C836" s="101" t="s">
        <v>263</v>
      </c>
      <c r="D836" s="112" t="s">
        <v>6</v>
      </c>
      <c r="E836" s="99">
        <v>6</v>
      </c>
      <c r="F836" s="102">
        <v>799.37</v>
      </c>
    </row>
    <row r="837" spans="1:6" s="103" customFormat="1">
      <c r="A837" s="117"/>
      <c r="B837" s="100"/>
      <c r="C837" s="108" t="s">
        <v>452</v>
      </c>
      <c r="D837" s="99" t="s">
        <v>6</v>
      </c>
      <c r="E837" s="99">
        <v>4</v>
      </c>
      <c r="F837" s="102">
        <v>425.35</v>
      </c>
    </row>
    <row r="838" spans="1:6" ht="60">
      <c r="A838" s="21" t="s">
        <v>20</v>
      </c>
      <c r="B838" s="18" t="s">
        <v>14</v>
      </c>
      <c r="C838" s="39" t="s">
        <v>21</v>
      </c>
      <c r="D838" s="8"/>
      <c r="E838" s="8"/>
      <c r="F838" s="85"/>
    </row>
    <row r="839" spans="1:6" s="103" customFormat="1">
      <c r="A839" s="117"/>
      <c r="B839" s="100"/>
      <c r="C839" s="116" t="s">
        <v>435</v>
      </c>
      <c r="D839" s="99" t="s">
        <v>5</v>
      </c>
      <c r="E839" s="99">
        <v>70</v>
      </c>
      <c r="F839" s="102">
        <v>318.26</v>
      </c>
    </row>
    <row r="840" spans="1:6" s="103" customFormat="1">
      <c r="A840" s="117"/>
      <c r="B840" s="100"/>
      <c r="C840" s="116" t="s">
        <v>406</v>
      </c>
      <c r="D840" s="99" t="s">
        <v>6</v>
      </c>
      <c r="E840" s="99">
        <v>4</v>
      </c>
      <c r="F840" s="102">
        <v>43.26</v>
      </c>
    </row>
    <row r="841" spans="1:6" s="103" customFormat="1">
      <c r="A841" s="117"/>
      <c r="B841" s="100"/>
      <c r="C841" s="101" t="s">
        <v>24</v>
      </c>
      <c r="D841" s="99" t="s">
        <v>5</v>
      </c>
      <c r="E841" s="99">
        <v>6</v>
      </c>
      <c r="F841" s="144">
        <v>90.72</v>
      </c>
    </row>
    <row r="842" spans="1:6" s="103" customFormat="1">
      <c r="A842" s="117"/>
      <c r="B842" s="100"/>
      <c r="C842" s="101" t="s">
        <v>25</v>
      </c>
      <c r="D842" s="99" t="s">
        <v>5</v>
      </c>
      <c r="E842" s="99">
        <v>14</v>
      </c>
      <c r="F842" s="102">
        <v>55.04</v>
      </c>
    </row>
    <row r="843" spans="1:6" s="103" customFormat="1">
      <c r="A843" s="111"/>
      <c r="B843" s="106"/>
      <c r="C843" s="101" t="s">
        <v>26</v>
      </c>
      <c r="D843" s="99" t="s">
        <v>6</v>
      </c>
      <c r="E843" s="99">
        <v>4</v>
      </c>
      <c r="F843" s="102">
        <v>51.74</v>
      </c>
    </row>
    <row r="844" spans="1:6" s="103" customFormat="1">
      <c r="A844" s="117"/>
      <c r="B844" s="100"/>
      <c r="C844" s="101" t="s">
        <v>464</v>
      </c>
      <c r="D844" s="99" t="s">
        <v>6</v>
      </c>
      <c r="E844" s="99">
        <v>2</v>
      </c>
      <c r="F844" s="102">
        <v>3369.31</v>
      </c>
    </row>
    <row r="845" spans="1:6" s="103" customFormat="1">
      <c r="A845" s="117"/>
      <c r="B845" s="100"/>
      <c r="C845" s="101" t="s">
        <v>264</v>
      </c>
      <c r="D845" s="99" t="s">
        <v>5</v>
      </c>
      <c r="E845" s="99">
        <v>4</v>
      </c>
      <c r="F845" s="102">
        <v>150.19999999999999</v>
      </c>
    </row>
    <row r="846" spans="1:6" ht="60">
      <c r="A846" s="21" t="s">
        <v>29</v>
      </c>
      <c r="B846" s="18" t="s">
        <v>30</v>
      </c>
      <c r="C846" s="18" t="s">
        <v>15</v>
      </c>
      <c r="D846" s="8"/>
      <c r="E846" s="20"/>
      <c r="F846" s="85"/>
    </row>
    <row r="847" spans="1:6" s="103" customFormat="1">
      <c r="A847" s="117"/>
      <c r="B847" s="100"/>
      <c r="C847" s="113" t="s">
        <v>268</v>
      </c>
      <c r="D847" s="112" t="s">
        <v>6</v>
      </c>
      <c r="E847" s="99">
        <v>2</v>
      </c>
      <c r="F847" s="144">
        <v>13080</v>
      </c>
    </row>
    <row r="848" spans="1:6" s="103" customFormat="1">
      <c r="A848" s="117"/>
      <c r="B848" s="100"/>
      <c r="C848" s="101" t="s">
        <v>289</v>
      </c>
      <c r="D848" s="112" t="s">
        <v>6</v>
      </c>
      <c r="E848" s="99">
        <v>3</v>
      </c>
      <c r="F848" s="102">
        <v>517.87</v>
      </c>
    </row>
    <row r="849" spans="1:6" s="103" customFormat="1">
      <c r="A849" s="117"/>
      <c r="B849" s="100"/>
      <c r="C849" s="101" t="s">
        <v>31</v>
      </c>
      <c r="D849" s="112" t="s">
        <v>6</v>
      </c>
      <c r="E849" s="99">
        <v>6</v>
      </c>
      <c r="F849" s="102">
        <v>159.82</v>
      </c>
    </row>
    <row r="850" spans="1:6" s="103" customFormat="1">
      <c r="A850" s="117"/>
      <c r="B850" s="106"/>
      <c r="C850" s="108" t="s">
        <v>452</v>
      </c>
      <c r="D850" s="99" t="s">
        <v>6</v>
      </c>
      <c r="E850" s="99">
        <v>4</v>
      </c>
      <c r="F850" s="102">
        <v>425.35</v>
      </c>
    </row>
    <row r="851" spans="1:6" ht="60">
      <c r="A851" s="22" t="s">
        <v>32</v>
      </c>
      <c r="B851" s="18" t="s">
        <v>30</v>
      </c>
      <c r="C851" s="18" t="s">
        <v>21</v>
      </c>
      <c r="D851" s="8"/>
      <c r="E851" s="20"/>
      <c r="F851" s="85"/>
    </row>
    <row r="852" spans="1:6" s="103" customFormat="1">
      <c r="A852" s="117"/>
      <c r="B852" s="100"/>
      <c r="C852" s="108" t="s">
        <v>482</v>
      </c>
      <c r="D852" s="99" t="s">
        <v>5</v>
      </c>
      <c r="E852" s="99">
        <v>50</v>
      </c>
      <c r="F852" s="144">
        <v>115.28</v>
      </c>
    </row>
    <row r="853" spans="1:6" s="103" customFormat="1">
      <c r="A853" s="117"/>
      <c r="B853" s="100"/>
      <c r="C853" s="116" t="s">
        <v>406</v>
      </c>
      <c r="D853" s="99" t="s">
        <v>6</v>
      </c>
      <c r="E853" s="99">
        <v>4</v>
      </c>
      <c r="F853" s="102">
        <v>43.26</v>
      </c>
    </row>
    <row r="854" spans="1:6" s="103" customFormat="1">
      <c r="A854" s="117"/>
      <c r="B854" s="100"/>
      <c r="C854" s="101" t="s">
        <v>24</v>
      </c>
      <c r="D854" s="99" t="s">
        <v>5</v>
      </c>
      <c r="E854" s="99">
        <v>6</v>
      </c>
      <c r="F854" s="144">
        <v>90.72</v>
      </c>
    </row>
    <row r="855" spans="1:6" s="103" customFormat="1">
      <c r="A855" s="117"/>
      <c r="B855" s="106"/>
      <c r="C855" s="101" t="s">
        <v>25</v>
      </c>
      <c r="D855" s="99" t="s">
        <v>5</v>
      </c>
      <c r="E855" s="99">
        <v>14</v>
      </c>
      <c r="F855" s="102">
        <v>55.04</v>
      </c>
    </row>
    <row r="856" spans="1:6" s="103" customFormat="1">
      <c r="A856" s="117"/>
      <c r="B856" s="100"/>
      <c r="C856" s="101" t="s">
        <v>34</v>
      </c>
      <c r="D856" s="99" t="s">
        <v>6</v>
      </c>
      <c r="E856" s="99">
        <v>4</v>
      </c>
      <c r="F856" s="102">
        <v>26.1</v>
      </c>
    </row>
    <row r="857" spans="1:6" s="103" customFormat="1">
      <c r="A857" s="117"/>
      <c r="B857" s="100"/>
      <c r="C857" s="101" t="s">
        <v>264</v>
      </c>
      <c r="D857" s="99" t="s">
        <v>5</v>
      </c>
      <c r="E857" s="99">
        <v>4</v>
      </c>
      <c r="F857" s="102">
        <v>150.19999999999999</v>
      </c>
    </row>
    <row r="858" spans="1:6" ht="60">
      <c r="A858" s="21" t="s">
        <v>36</v>
      </c>
      <c r="B858" s="18" t="s">
        <v>35</v>
      </c>
      <c r="C858" s="18" t="s">
        <v>37</v>
      </c>
      <c r="D858" s="8"/>
      <c r="E858" s="20"/>
      <c r="F858" s="85"/>
    </row>
    <row r="859" spans="1:6" s="103" customFormat="1">
      <c r="A859" s="111"/>
      <c r="B859" s="106"/>
      <c r="C859" s="113" t="s">
        <v>268</v>
      </c>
      <c r="D859" s="112" t="s">
        <v>6</v>
      </c>
      <c r="E859" s="99">
        <v>9</v>
      </c>
      <c r="F859" s="144">
        <v>13080</v>
      </c>
    </row>
    <row r="860" spans="1:6" s="103" customFormat="1">
      <c r="A860" s="117"/>
      <c r="B860" s="100"/>
      <c r="C860" s="101" t="s">
        <v>289</v>
      </c>
      <c r="D860" s="112" t="s">
        <v>6</v>
      </c>
      <c r="E860" s="99">
        <v>9</v>
      </c>
      <c r="F860" s="102">
        <v>517.87</v>
      </c>
    </row>
    <row r="861" spans="1:6" s="103" customFormat="1">
      <c r="A861" s="117"/>
      <c r="B861" s="100"/>
      <c r="C861" s="101" t="s">
        <v>263</v>
      </c>
      <c r="D861" s="112" t="s">
        <v>6</v>
      </c>
      <c r="E861" s="99">
        <v>9</v>
      </c>
      <c r="F861" s="102">
        <v>799.37</v>
      </c>
    </row>
    <row r="862" spans="1:6" s="103" customFormat="1">
      <c r="A862" s="117"/>
      <c r="B862" s="100"/>
      <c r="C862" s="120" t="s">
        <v>38</v>
      </c>
      <c r="D862" s="112" t="s">
        <v>6</v>
      </c>
      <c r="E862" s="99">
        <v>1</v>
      </c>
      <c r="F862" s="102">
        <v>354.47</v>
      </c>
    </row>
    <row r="863" spans="1:6" ht="60">
      <c r="A863" s="21" t="s">
        <v>39</v>
      </c>
      <c r="B863" s="18" t="s">
        <v>35</v>
      </c>
      <c r="C863" s="18" t="s">
        <v>40</v>
      </c>
      <c r="D863" s="8"/>
      <c r="E863" s="20"/>
      <c r="F863" s="85"/>
    </row>
    <row r="864" spans="1:6" s="103" customFormat="1">
      <c r="A864" s="117"/>
      <c r="B864" s="100"/>
      <c r="C864" s="116" t="s">
        <v>435</v>
      </c>
      <c r="D864" s="99" t="s">
        <v>5</v>
      </c>
      <c r="E864" s="99">
        <v>180</v>
      </c>
      <c r="F864" s="102">
        <v>318.26</v>
      </c>
    </row>
    <row r="865" spans="1:6" s="103" customFormat="1">
      <c r="A865" s="117"/>
      <c r="B865" s="100"/>
      <c r="C865" s="116" t="s">
        <v>406</v>
      </c>
      <c r="D865" s="99" t="s">
        <v>6</v>
      </c>
      <c r="E865" s="99">
        <v>12</v>
      </c>
      <c r="F865" s="102">
        <v>43.26</v>
      </c>
    </row>
    <row r="866" spans="1:6" s="103" customFormat="1">
      <c r="A866" s="117"/>
      <c r="B866" s="100"/>
      <c r="C866" s="101" t="s">
        <v>24</v>
      </c>
      <c r="D866" s="99" t="s">
        <v>5</v>
      </c>
      <c r="E866" s="99">
        <v>12</v>
      </c>
      <c r="F866" s="144">
        <v>90.72</v>
      </c>
    </row>
    <row r="867" spans="1:6" s="103" customFormat="1">
      <c r="A867" s="111"/>
      <c r="B867" s="106"/>
      <c r="C867" s="101" t="s">
        <v>25</v>
      </c>
      <c r="D867" s="99" t="s">
        <v>5</v>
      </c>
      <c r="E867" s="99">
        <v>28</v>
      </c>
      <c r="F867" s="102">
        <v>55.04</v>
      </c>
    </row>
    <row r="868" spans="1:6" s="103" customFormat="1">
      <c r="A868" s="117"/>
      <c r="B868" s="100"/>
      <c r="C868" s="101" t="s">
        <v>26</v>
      </c>
      <c r="D868" s="99" t="s">
        <v>6</v>
      </c>
      <c r="E868" s="99">
        <v>4</v>
      </c>
      <c r="F868" s="102">
        <v>51.74</v>
      </c>
    </row>
    <row r="869" spans="1:6" s="103" customFormat="1">
      <c r="A869" s="111"/>
      <c r="B869" s="106"/>
      <c r="C869" s="101" t="s">
        <v>264</v>
      </c>
      <c r="D869" s="99" t="s">
        <v>5</v>
      </c>
      <c r="E869" s="99">
        <v>12</v>
      </c>
      <c r="F869" s="102">
        <v>150.19999999999999</v>
      </c>
    </row>
    <row r="870" spans="1:6" ht="60">
      <c r="A870" s="21" t="s">
        <v>42</v>
      </c>
      <c r="B870" s="39" t="s">
        <v>41</v>
      </c>
      <c r="C870" s="18" t="s">
        <v>43</v>
      </c>
      <c r="D870" s="8"/>
      <c r="E870" s="20"/>
      <c r="F870" s="85"/>
    </row>
    <row r="871" spans="1:6" s="103" customFormat="1">
      <c r="A871" s="111"/>
      <c r="B871" s="106"/>
      <c r="C871" s="113" t="s">
        <v>268</v>
      </c>
      <c r="D871" s="112" t="s">
        <v>6</v>
      </c>
      <c r="E871" s="99">
        <v>6</v>
      </c>
      <c r="F871" s="144">
        <v>13080</v>
      </c>
    </row>
    <row r="872" spans="1:6" s="103" customFormat="1">
      <c r="A872" s="117"/>
      <c r="B872" s="100"/>
      <c r="C872" s="101" t="s">
        <v>289</v>
      </c>
      <c r="D872" s="112" t="s">
        <v>6</v>
      </c>
      <c r="E872" s="99">
        <v>5</v>
      </c>
      <c r="F872" s="102">
        <v>517.87</v>
      </c>
    </row>
    <row r="873" spans="1:6" s="103" customFormat="1">
      <c r="A873" s="117"/>
      <c r="B873" s="100"/>
      <c r="C873" s="101" t="s">
        <v>263</v>
      </c>
      <c r="D873" s="112" t="s">
        <v>6</v>
      </c>
      <c r="E873" s="99">
        <v>6</v>
      </c>
      <c r="F873" s="102">
        <v>799.37</v>
      </c>
    </row>
    <row r="874" spans="1:6" s="103" customFormat="1">
      <c r="A874" s="117"/>
      <c r="B874" s="100"/>
      <c r="C874" s="108" t="s">
        <v>452</v>
      </c>
      <c r="D874" s="99" t="s">
        <v>6</v>
      </c>
      <c r="E874" s="99">
        <v>4</v>
      </c>
      <c r="F874" s="102">
        <v>425.35</v>
      </c>
    </row>
    <row r="875" spans="1:6" ht="60">
      <c r="A875" s="21" t="s">
        <v>45</v>
      </c>
      <c r="B875" s="39" t="s">
        <v>41</v>
      </c>
      <c r="C875" s="18" t="s">
        <v>44</v>
      </c>
      <c r="D875" s="8"/>
      <c r="E875" s="20"/>
      <c r="F875" s="85"/>
    </row>
    <row r="876" spans="1:6" s="103" customFormat="1">
      <c r="A876" s="117"/>
      <c r="B876" s="100"/>
      <c r="C876" s="116" t="s">
        <v>435</v>
      </c>
      <c r="D876" s="99" t="s">
        <v>5</v>
      </c>
      <c r="E876" s="99">
        <v>120</v>
      </c>
      <c r="F876" s="102">
        <v>318.26</v>
      </c>
    </row>
    <row r="877" spans="1:6" s="103" customFormat="1">
      <c r="A877" s="111"/>
      <c r="B877" s="106"/>
      <c r="C877" s="116" t="s">
        <v>406</v>
      </c>
      <c r="D877" s="99" t="s">
        <v>6</v>
      </c>
      <c r="E877" s="99">
        <v>6</v>
      </c>
      <c r="F877" s="102">
        <v>43.26</v>
      </c>
    </row>
    <row r="878" spans="1:6" s="103" customFormat="1">
      <c r="A878" s="117"/>
      <c r="B878" s="100"/>
      <c r="C878" s="101" t="s">
        <v>24</v>
      </c>
      <c r="D878" s="99" t="s">
        <v>5</v>
      </c>
      <c r="E878" s="99">
        <v>9</v>
      </c>
      <c r="F878" s="144">
        <v>90.72</v>
      </c>
    </row>
    <row r="879" spans="1:6" s="103" customFormat="1">
      <c r="A879" s="117"/>
      <c r="B879" s="106"/>
      <c r="C879" s="101" t="s">
        <v>25</v>
      </c>
      <c r="D879" s="99" t="s">
        <v>5</v>
      </c>
      <c r="E879" s="99">
        <v>21</v>
      </c>
      <c r="F879" s="102">
        <v>55.04</v>
      </c>
    </row>
    <row r="880" spans="1:6" s="103" customFormat="1">
      <c r="A880" s="117"/>
      <c r="B880" s="100"/>
      <c r="C880" s="101" t="s">
        <v>464</v>
      </c>
      <c r="D880" s="99" t="s">
        <v>6</v>
      </c>
      <c r="E880" s="99">
        <v>3</v>
      </c>
      <c r="F880" s="102">
        <v>3369.31</v>
      </c>
    </row>
    <row r="881" spans="1:6" s="103" customFormat="1">
      <c r="A881" s="117"/>
      <c r="B881" s="100"/>
      <c r="C881" s="101" t="s">
        <v>47</v>
      </c>
      <c r="D881" s="99" t="s">
        <v>6</v>
      </c>
      <c r="E881" s="99">
        <v>4</v>
      </c>
      <c r="F881" s="102">
        <v>44.11</v>
      </c>
    </row>
    <row r="882" spans="1:6" s="103" customFormat="1">
      <c r="A882" s="117"/>
      <c r="B882" s="100"/>
      <c r="C882" s="101" t="s">
        <v>264</v>
      </c>
      <c r="D882" s="99" t="s">
        <v>5</v>
      </c>
      <c r="E882" s="99">
        <v>6</v>
      </c>
      <c r="F882" s="102">
        <v>150.19999999999999</v>
      </c>
    </row>
    <row r="883" spans="1:6" ht="60">
      <c r="A883" s="21" t="s">
        <v>48</v>
      </c>
      <c r="B883" s="18" t="s">
        <v>49</v>
      </c>
      <c r="C883" s="18" t="s">
        <v>50</v>
      </c>
      <c r="D883" s="8"/>
      <c r="E883" s="20"/>
      <c r="F883" s="85"/>
    </row>
    <row r="884" spans="1:6" s="103" customFormat="1">
      <c r="A884" s="117"/>
      <c r="B884" s="106"/>
      <c r="C884" s="113" t="s">
        <v>268</v>
      </c>
      <c r="D884" s="112" t="s">
        <v>6</v>
      </c>
      <c r="E884" s="99">
        <v>6</v>
      </c>
      <c r="F884" s="144">
        <v>13080</v>
      </c>
    </row>
    <row r="885" spans="1:6" s="103" customFormat="1">
      <c r="A885" s="117"/>
      <c r="B885" s="100"/>
      <c r="C885" s="101" t="s">
        <v>461</v>
      </c>
      <c r="D885" s="99" t="s">
        <v>6</v>
      </c>
      <c r="E885" s="99">
        <v>16</v>
      </c>
      <c r="F885" s="121">
        <v>14</v>
      </c>
    </row>
    <row r="886" spans="1:6" s="103" customFormat="1">
      <c r="A886" s="117"/>
      <c r="B886" s="100"/>
      <c r="C886" s="101" t="s">
        <v>52</v>
      </c>
      <c r="D886" s="99" t="s">
        <v>6</v>
      </c>
      <c r="E886" s="99">
        <v>16</v>
      </c>
      <c r="F886" s="102">
        <v>75.22</v>
      </c>
    </row>
    <row r="887" spans="1:6" s="103" customFormat="1">
      <c r="A887" s="117"/>
      <c r="B887" s="100"/>
      <c r="C887" s="101" t="s">
        <v>24</v>
      </c>
      <c r="D887" s="99" t="s">
        <v>5</v>
      </c>
      <c r="E887" s="99">
        <v>9</v>
      </c>
      <c r="F887" s="144">
        <v>90.72</v>
      </c>
    </row>
    <row r="888" spans="1:6" s="103" customFormat="1">
      <c r="A888" s="111"/>
      <c r="B888" s="106"/>
      <c r="C888" s="101" t="s">
        <v>25</v>
      </c>
      <c r="D888" s="99" t="s">
        <v>5</v>
      </c>
      <c r="E888" s="99">
        <v>21</v>
      </c>
      <c r="F888" s="102">
        <v>55.04</v>
      </c>
    </row>
    <row r="889" spans="1:6" s="103" customFormat="1">
      <c r="A889" s="117"/>
      <c r="B889" s="100"/>
      <c r="C889" s="101" t="s">
        <v>464</v>
      </c>
      <c r="D889" s="99" t="s">
        <v>6</v>
      </c>
      <c r="E889" s="99">
        <v>2</v>
      </c>
      <c r="F889" s="102">
        <v>3369.31</v>
      </c>
    </row>
    <row r="890" spans="1:6" s="103" customFormat="1">
      <c r="A890" s="117"/>
      <c r="B890" s="100"/>
      <c r="C890" s="101" t="s">
        <v>495</v>
      </c>
      <c r="D890" s="99" t="s">
        <v>6</v>
      </c>
      <c r="E890" s="99">
        <v>8</v>
      </c>
      <c r="F890" s="102">
        <v>800.29</v>
      </c>
    </row>
    <row r="891" spans="1:6" s="103" customFormat="1">
      <c r="A891" s="117"/>
      <c r="B891" s="100"/>
      <c r="C891" s="101" t="s">
        <v>54</v>
      </c>
      <c r="D891" s="99" t="s">
        <v>6</v>
      </c>
      <c r="E891" s="99">
        <v>8</v>
      </c>
      <c r="F891" s="102">
        <v>363</v>
      </c>
    </row>
    <row r="892" spans="1:6" ht="60">
      <c r="A892" s="21" t="s">
        <v>56</v>
      </c>
      <c r="B892" s="18" t="s">
        <v>55</v>
      </c>
      <c r="C892" s="18" t="s">
        <v>15</v>
      </c>
      <c r="D892" s="8"/>
      <c r="E892" s="20"/>
      <c r="F892" s="85"/>
    </row>
    <row r="893" spans="1:6" s="103" customFormat="1">
      <c r="A893" s="117"/>
      <c r="B893" s="100"/>
      <c r="C893" s="113" t="s">
        <v>268</v>
      </c>
      <c r="D893" s="112" t="s">
        <v>6</v>
      </c>
      <c r="E893" s="99">
        <v>2</v>
      </c>
      <c r="F893" s="144">
        <v>13080</v>
      </c>
    </row>
    <row r="894" spans="1:6" s="103" customFormat="1">
      <c r="A894" s="117"/>
      <c r="B894" s="100"/>
      <c r="C894" s="101" t="s">
        <v>289</v>
      </c>
      <c r="D894" s="112" t="s">
        <v>6</v>
      </c>
      <c r="E894" s="99">
        <v>4</v>
      </c>
      <c r="F894" s="102">
        <v>517.87</v>
      </c>
    </row>
    <row r="895" spans="1:6" s="103" customFormat="1">
      <c r="A895" s="117"/>
      <c r="B895" s="100"/>
      <c r="C895" s="101" t="s">
        <v>263</v>
      </c>
      <c r="D895" s="112" t="s">
        <v>6</v>
      </c>
      <c r="E895" s="99">
        <v>6</v>
      </c>
      <c r="F895" s="102">
        <v>799.37</v>
      </c>
    </row>
    <row r="896" spans="1:6" s="103" customFormat="1">
      <c r="A896" s="117"/>
      <c r="B896" s="106"/>
      <c r="C896" s="108" t="s">
        <v>452</v>
      </c>
      <c r="D896" s="99" t="s">
        <v>6</v>
      </c>
      <c r="E896" s="99">
        <v>4</v>
      </c>
      <c r="F896" s="102">
        <v>425.35</v>
      </c>
    </row>
    <row r="897" spans="1:6" ht="60">
      <c r="A897" s="21" t="s">
        <v>57</v>
      </c>
      <c r="B897" s="18" t="s">
        <v>55</v>
      </c>
      <c r="C897" s="18" t="s">
        <v>21</v>
      </c>
      <c r="D897" s="8"/>
      <c r="E897" s="20"/>
      <c r="F897" s="85"/>
    </row>
    <row r="898" spans="1:6" s="103" customFormat="1">
      <c r="A898" s="117"/>
      <c r="B898" s="100"/>
      <c r="C898" s="116" t="s">
        <v>435</v>
      </c>
      <c r="D898" s="99" t="s">
        <v>5</v>
      </c>
      <c r="E898" s="99">
        <v>70</v>
      </c>
      <c r="F898" s="102">
        <v>318.26</v>
      </c>
    </row>
    <row r="899" spans="1:6" s="103" customFormat="1">
      <c r="A899" s="111"/>
      <c r="B899" s="106"/>
      <c r="C899" s="116" t="s">
        <v>406</v>
      </c>
      <c r="D899" s="99" t="s">
        <v>6</v>
      </c>
      <c r="E899" s="99">
        <v>4</v>
      </c>
      <c r="F899" s="102">
        <v>43.26</v>
      </c>
    </row>
    <row r="900" spans="1:6" s="103" customFormat="1">
      <c r="A900" s="117"/>
      <c r="B900" s="100"/>
      <c r="C900" s="101" t="s">
        <v>24</v>
      </c>
      <c r="D900" s="99" t="s">
        <v>5</v>
      </c>
      <c r="E900" s="99">
        <v>6</v>
      </c>
      <c r="F900" s="144">
        <v>90.72</v>
      </c>
    </row>
    <row r="901" spans="1:6" s="103" customFormat="1">
      <c r="A901" s="117"/>
      <c r="B901" s="100"/>
      <c r="C901" s="101" t="s">
        <v>25</v>
      </c>
      <c r="D901" s="99" t="s">
        <v>5</v>
      </c>
      <c r="E901" s="99">
        <v>14</v>
      </c>
      <c r="F901" s="102">
        <v>55.04</v>
      </c>
    </row>
    <row r="902" spans="1:6" s="103" customFormat="1">
      <c r="A902" s="117"/>
      <c r="B902" s="100"/>
      <c r="C902" s="101" t="s">
        <v>47</v>
      </c>
      <c r="D902" s="99" t="s">
        <v>6</v>
      </c>
      <c r="E902" s="99">
        <v>4</v>
      </c>
      <c r="F902" s="102">
        <v>44.11</v>
      </c>
    </row>
    <row r="903" spans="1:6" s="103" customFormat="1">
      <c r="A903" s="117"/>
      <c r="B903" s="100"/>
      <c r="C903" s="101" t="s">
        <v>264</v>
      </c>
      <c r="D903" s="99" t="s">
        <v>5</v>
      </c>
      <c r="E903" s="99">
        <v>4</v>
      </c>
      <c r="F903" s="102">
        <v>150.19999999999999</v>
      </c>
    </row>
    <row r="904" spans="1:6" ht="60">
      <c r="A904" s="21" t="s">
        <v>59</v>
      </c>
      <c r="B904" s="18" t="s">
        <v>58</v>
      </c>
      <c r="C904" s="18" t="s">
        <v>43</v>
      </c>
      <c r="D904" s="8"/>
      <c r="E904" s="20"/>
      <c r="F904" s="85"/>
    </row>
    <row r="905" spans="1:6" s="103" customFormat="1">
      <c r="A905" s="117"/>
      <c r="B905" s="100"/>
      <c r="C905" s="113" t="s">
        <v>268</v>
      </c>
      <c r="D905" s="112" t="s">
        <v>6</v>
      </c>
      <c r="E905" s="99">
        <v>6</v>
      </c>
      <c r="F905" s="144">
        <v>13080</v>
      </c>
    </row>
    <row r="906" spans="1:6" s="103" customFormat="1">
      <c r="A906" s="117"/>
      <c r="B906" s="100"/>
      <c r="C906" s="101" t="s">
        <v>289</v>
      </c>
      <c r="D906" s="112" t="s">
        <v>6</v>
      </c>
      <c r="E906" s="99">
        <v>6</v>
      </c>
      <c r="F906" s="102">
        <v>517.87</v>
      </c>
    </row>
    <row r="907" spans="1:6" s="103" customFormat="1">
      <c r="A907" s="117"/>
      <c r="B907" s="100"/>
      <c r="C907" s="101" t="s">
        <v>263</v>
      </c>
      <c r="D907" s="112" t="s">
        <v>6</v>
      </c>
      <c r="E907" s="99">
        <v>6</v>
      </c>
      <c r="F907" s="102">
        <v>799.37</v>
      </c>
    </row>
    <row r="908" spans="1:6" s="103" customFormat="1">
      <c r="A908" s="117"/>
      <c r="B908" s="106"/>
      <c r="C908" s="108" t="s">
        <v>452</v>
      </c>
      <c r="D908" s="99" t="s">
        <v>6</v>
      </c>
      <c r="E908" s="99">
        <v>4</v>
      </c>
      <c r="F908" s="102">
        <v>425.35</v>
      </c>
    </row>
    <row r="909" spans="1:6" ht="60">
      <c r="A909" s="21" t="s">
        <v>60</v>
      </c>
      <c r="B909" s="18" t="s">
        <v>58</v>
      </c>
      <c r="C909" s="18" t="s">
        <v>44</v>
      </c>
      <c r="D909" s="19"/>
      <c r="E909" s="34"/>
      <c r="F909" s="85"/>
    </row>
    <row r="910" spans="1:6" s="103" customFormat="1">
      <c r="A910" s="111"/>
      <c r="B910" s="106"/>
      <c r="C910" s="116" t="s">
        <v>435</v>
      </c>
      <c r="D910" s="118" t="s">
        <v>5</v>
      </c>
      <c r="E910" s="118">
        <v>100</v>
      </c>
      <c r="F910" s="102">
        <v>318.26</v>
      </c>
    </row>
    <row r="911" spans="1:6" s="103" customFormat="1">
      <c r="A911" s="117"/>
      <c r="B911" s="100"/>
      <c r="C911" s="116" t="s">
        <v>406</v>
      </c>
      <c r="D911" s="118" t="s">
        <v>6</v>
      </c>
      <c r="E911" s="118">
        <v>6</v>
      </c>
      <c r="F911" s="102">
        <v>43.26</v>
      </c>
    </row>
    <row r="912" spans="1:6" s="103" customFormat="1">
      <c r="A912" s="117"/>
      <c r="B912" s="106"/>
      <c r="C912" s="141" t="s">
        <v>24</v>
      </c>
      <c r="D912" s="99" t="s">
        <v>5</v>
      </c>
      <c r="E912" s="99">
        <v>9</v>
      </c>
      <c r="F912" s="144">
        <v>90.72</v>
      </c>
    </row>
    <row r="913" spans="1:6" s="103" customFormat="1">
      <c r="A913" s="117"/>
      <c r="B913" s="100"/>
      <c r="C913" s="141" t="s">
        <v>25</v>
      </c>
      <c r="D913" s="118" t="s">
        <v>5</v>
      </c>
      <c r="E913" s="118">
        <v>21</v>
      </c>
      <c r="F913" s="102">
        <v>55.04</v>
      </c>
    </row>
    <row r="914" spans="1:6" s="103" customFormat="1">
      <c r="A914" s="117"/>
      <c r="B914" s="100"/>
      <c r="C914" s="141" t="s">
        <v>26</v>
      </c>
      <c r="D914" s="118" t="s">
        <v>6</v>
      </c>
      <c r="E914" s="118">
        <v>4</v>
      </c>
      <c r="F914" s="102">
        <v>51.74</v>
      </c>
    </row>
    <row r="915" spans="1:6" s="103" customFormat="1">
      <c r="A915" s="117"/>
      <c r="B915" s="100"/>
      <c r="C915" s="101" t="s">
        <v>464</v>
      </c>
      <c r="D915" s="118" t="s">
        <v>6</v>
      </c>
      <c r="E915" s="118">
        <v>3</v>
      </c>
      <c r="F915" s="102">
        <v>3369.31</v>
      </c>
    </row>
    <row r="916" spans="1:6" s="103" customFormat="1">
      <c r="A916" s="117"/>
      <c r="B916" s="106"/>
      <c r="C916" s="101" t="s">
        <v>264</v>
      </c>
      <c r="D916" s="118" t="s">
        <v>5</v>
      </c>
      <c r="E916" s="118">
        <v>6</v>
      </c>
      <c r="F916" s="102">
        <v>150.19999999999999</v>
      </c>
    </row>
    <row r="917" spans="1:6" ht="60">
      <c r="A917" s="21" t="s">
        <v>62</v>
      </c>
      <c r="B917" s="18" t="s">
        <v>61</v>
      </c>
      <c r="C917" s="39" t="s">
        <v>15</v>
      </c>
      <c r="D917" s="35"/>
      <c r="E917" s="36"/>
      <c r="F917" s="85"/>
    </row>
    <row r="918" spans="1:6" s="103" customFormat="1">
      <c r="A918" s="117"/>
      <c r="B918" s="106"/>
      <c r="C918" s="113" t="s">
        <v>268</v>
      </c>
      <c r="D918" s="112" t="s">
        <v>6</v>
      </c>
      <c r="E918" s="99">
        <v>4</v>
      </c>
      <c r="F918" s="144">
        <v>13080</v>
      </c>
    </row>
    <row r="919" spans="1:6" s="103" customFormat="1">
      <c r="A919" s="117"/>
      <c r="B919" s="100"/>
      <c r="C919" s="101" t="s">
        <v>289</v>
      </c>
      <c r="D919" s="112" t="s">
        <v>6</v>
      </c>
      <c r="E919" s="118">
        <v>2</v>
      </c>
      <c r="F919" s="102">
        <v>517.87</v>
      </c>
    </row>
    <row r="920" spans="1:6" s="103" customFormat="1">
      <c r="A920" s="117"/>
      <c r="B920" s="106"/>
      <c r="C920" s="101" t="s">
        <v>263</v>
      </c>
      <c r="D920" s="112" t="s">
        <v>6</v>
      </c>
      <c r="E920" s="118">
        <v>2</v>
      </c>
      <c r="F920" s="102">
        <v>799.37</v>
      </c>
    </row>
    <row r="921" spans="1:6" s="103" customFormat="1">
      <c r="A921" s="111"/>
      <c r="B921" s="106"/>
      <c r="C921" s="108" t="s">
        <v>452</v>
      </c>
      <c r="D921" s="118" t="s">
        <v>6</v>
      </c>
      <c r="E921" s="118">
        <v>4</v>
      </c>
      <c r="F921" s="102">
        <v>425.35</v>
      </c>
    </row>
    <row r="922" spans="1:6" ht="60">
      <c r="A922" s="21" t="s">
        <v>63</v>
      </c>
      <c r="B922" s="18" t="s">
        <v>61</v>
      </c>
      <c r="C922" s="18" t="s">
        <v>21</v>
      </c>
      <c r="D922" s="37"/>
      <c r="E922" s="36"/>
      <c r="F922" s="85"/>
    </row>
    <row r="923" spans="1:6" s="103" customFormat="1">
      <c r="A923" s="117"/>
      <c r="B923" s="100"/>
      <c r="C923" s="116" t="s">
        <v>435</v>
      </c>
      <c r="D923" s="118" t="s">
        <v>5</v>
      </c>
      <c r="E923" s="118">
        <v>30</v>
      </c>
      <c r="F923" s="102">
        <v>318.26</v>
      </c>
    </row>
    <row r="924" spans="1:6" s="103" customFormat="1">
      <c r="A924" s="117"/>
      <c r="B924" s="100"/>
      <c r="C924" s="116" t="s">
        <v>406</v>
      </c>
      <c r="D924" s="118" t="s">
        <v>6</v>
      </c>
      <c r="E924" s="118">
        <v>4</v>
      </c>
      <c r="F924" s="102">
        <v>43.26</v>
      </c>
    </row>
    <row r="925" spans="1:6" s="103" customFormat="1">
      <c r="A925" s="117"/>
      <c r="B925" s="100"/>
      <c r="C925" s="141" t="s">
        <v>24</v>
      </c>
      <c r="D925" s="99" t="s">
        <v>5</v>
      </c>
      <c r="E925" s="99">
        <v>6</v>
      </c>
      <c r="F925" s="144">
        <v>90.72</v>
      </c>
    </row>
    <row r="926" spans="1:6" s="103" customFormat="1">
      <c r="A926" s="117"/>
      <c r="B926" s="100"/>
      <c r="C926" s="141" t="s">
        <v>25</v>
      </c>
      <c r="D926" s="118" t="s">
        <v>5</v>
      </c>
      <c r="E926" s="118">
        <v>14</v>
      </c>
      <c r="F926" s="102">
        <v>55.04</v>
      </c>
    </row>
    <row r="927" spans="1:6" s="103" customFormat="1">
      <c r="A927" s="117"/>
      <c r="B927" s="100"/>
      <c r="C927" s="101" t="s">
        <v>464</v>
      </c>
      <c r="D927" s="118" t="s">
        <v>6</v>
      </c>
      <c r="E927" s="118">
        <v>2</v>
      </c>
      <c r="F927" s="102">
        <v>3369.31</v>
      </c>
    </row>
    <row r="928" spans="1:6" s="103" customFormat="1">
      <c r="A928" s="117"/>
      <c r="B928" s="100"/>
      <c r="C928" s="101" t="s">
        <v>264</v>
      </c>
      <c r="D928" s="118" t="s">
        <v>5</v>
      </c>
      <c r="E928" s="118">
        <v>4</v>
      </c>
      <c r="F928" s="102">
        <v>150.19999999999999</v>
      </c>
    </row>
    <row r="929" spans="1:6" ht="60">
      <c r="A929" s="21" t="s">
        <v>65</v>
      </c>
      <c r="B929" s="18" t="s">
        <v>64</v>
      </c>
      <c r="C929" s="18" t="s">
        <v>66</v>
      </c>
      <c r="D929" s="37"/>
      <c r="E929" s="36"/>
      <c r="F929" s="85"/>
    </row>
    <row r="930" spans="1:6" s="103" customFormat="1">
      <c r="A930" s="117"/>
      <c r="B930" s="100"/>
      <c r="C930" s="113" t="s">
        <v>268</v>
      </c>
      <c r="D930" s="112" t="s">
        <v>6</v>
      </c>
      <c r="E930" s="99">
        <v>2</v>
      </c>
      <c r="F930" s="144">
        <v>13080</v>
      </c>
    </row>
    <row r="931" spans="1:6" s="103" customFormat="1">
      <c r="A931" s="117"/>
      <c r="B931" s="100"/>
      <c r="C931" s="101" t="s">
        <v>461</v>
      </c>
      <c r="D931" s="118" t="s">
        <v>6</v>
      </c>
      <c r="E931" s="118">
        <v>4</v>
      </c>
      <c r="F931" s="121">
        <v>14</v>
      </c>
    </row>
    <row r="932" spans="1:6" s="103" customFormat="1">
      <c r="A932" s="117"/>
      <c r="B932" s="100"/>
      <c r="C932" s="141" t="s">
        <v>52</v>
      </c>
      <c r="D932" s="118" t="s">
        <v>6</v>
      </c>
      <c r="E932" s="118">
        <v>4</v>
      </c>
      <c r="F932" s="102">
        <v>75.22</v>
      </c>
    </row>
    <row r="933" spans="1:6" s="103" customFormat="1">
      <c r="A933" s="117"/>
      <c r="B933" s="100"/>
      <c r="C933" s="141" t="s">
        <v>24</v>
      </c>
      <c r="D933" s="99" t="s">
        <v>5</v>
      </c>
      <c r="E933" s="99">
        <v>3</v>
      </c>
      <c r="F933" s="144">
        <v>90.72</v>
      </c>
    </row>
    <row r="934" spans="1:6" s="103" customFormat="1">
      <c r="A934" s="117"/>
      <c r="B934" s="100"/>
      <c r="C934" s="141" t="s">
        <v>25</v>
      </c>
      <c r="D934" s="118" t="s">
        <v>5</v>
      </c>
      <c r="E934" s="118">
        <v>7</v>
      </c>
      <c r="F934" s="102">
        <v>55.04</v>
      </c>
    </row>
    <row r="935" spans="1:6" s="103" customFormat="1">
      <c r="A935" s="117"/>
      <c r="B935" s="100"/>
      <c r="C935" s="101" t="s">
        <v>464</v>
      </c>
      <c r="D935" s="118" t="s">
        <v>6</v>
      </c>
      <c r="E935" s="118">
        <v>1</v>
      </c>
      <c r="F935" s="102">
        <v>3369.31</v>
      </c>
    </row>
    <row r="936" spans="1:6" s="103" customFormat="1">
      <c r="A936" s="117"/>
      <c r="B936" s="100"/>
      <c r="C936" s="101" t="s">
        <v>495</v>
      </c>
      <c r="D936" s="118" t="s">
        <v>6</v>
      </c>
      <c r="E936" s="118">
        <v>2</v>
      </c>
      <c r="F936" s="102">
        <v>800.29</v>
      </c>
    </row>
    <row r="937" spans="1:6" s="103" customFormat="1">
      <c r="A937" s="117"/>
      <c r="B937" s="100"/>
      <c r="C937" s="141" t="s">
        <v>54</v>
      </c>
      <c r="D937" s="118" t="s">
        <v>6</v>
      </c>
      <c r="E937" s="118">
        <v>2</v>
      </c>
      <c r="F937" s="102">
        <v>363</v>
      </c>
    </row>
    <row r="938" spans="1:6" ht="60">
      <c r="A938" s="21" t="s">
        <v>68</v>
      </c>
      <c r="B938" s="18" t="s">
        <v>67</v>
      </c>
      <c r="C938" s="18" t="s">
        <v>69</v>
      </c>
      <c r="D938" s="37"/>
      <c r="E938" s="36"/>
      <c r="F938" s="85"/>
    </row>
    <row r="939" spans="1:6" s="103" customFormat="1">
      <c r="A939" s="117"/>
      <c r="B939" s="100"/>
      <c r="C939" s="113" t="s">
        <v>268</v>
      </c>
      <c r="D939" s="112" t="s">
        <v>6</v>
      </c>
      <c r="E939" s="99">
        <v>14</v>
      </c>
      <c r="F939" s="144">
        <v>13080</v>
      </c>
    </row>
    <row r="940" spans="1:6" s="103" customFormat="1">
      <c r="A940" s="117"/>
      <c r="B940" s="100"/>
      <c r="C940" s="101" t="s">
        <v>461</v>
      </c>
      <c r="D940" s="118" t="s">
        <v>6</v>
      </c>
      <c r="E940" s="118">
        <v>44</v>
      </c>
      <c r="F940" s="121">
        <v>14</v>
      </c>
    </row>
    <row r="941" spans="1:6" s="103" customFormat="1">
      <c r="A941" s="117"/>
      <c r="B941" s="106"/>
      <c r="C941" s="141" t="s">
        <v>52</v>
      </c>
      <c r="D941" s="118" t="s">
        <v>6</v>
      </c>
      <c r="E941" s="118">
        <v>44</v>
      </c>
      <c r="F941" s="102">
        <v>75.22</v>
      </c>
    </row>
    <row r="942" spans="1:6" s="103" customFormat="1">
      <c r="A942" s="117"/>
      <c r="B942" s="100"/>
      <c r="C942" s="141" t="s">
        <v>24</v>
      </c>
      <c r="D942" s="99" t="s">
        <v>5</v>
      </c>
      <c r="E942" s="99">
        <v>18</v>
      </c>
      <c r="F942" s="144">
        <v>90.72</v>
      </c>
    </row>
    <row r="943" spans="1:6" s="103" customFormat="1">
      <c r="A943" s="117"/>
      <c r="B943" s="106"/>
      <c r="C943" s="141" t="s">
        <v>25</v>
      </c>
      <c r="D943" s="118" t="s">
        <v>5</v>
      </c>
      <c r="E943" s="118">
        <v>42</v>
      </c>
      <c r="F943" s="102">
        <v>55.04</v>
      </c>
    </row>
    <row r="944" spans="1:6" s="103" customFormat="1">
      <c r="A944" s="117"/>
      <c r="B944" s="100"/>
      <c r="C944" s="101" t="s">
        <v>464</v>
      </c>
      <c r="D944" s="118" t="s">
        <v>6</v>
      </c>
      <c r="E944" s="118">
        <v>3</v>
      </c>
      <c r="F944" s="102">
        <v>3369.31</v>
      </c>
    </row>
    <row r="945" spans="1:6" s="103" customFormat="1">
      <c r="A945" s="117"/>
      <c r="B945" s="106"/>
      <c r="C945" s="101" t="s">
        <v>495</v>
      </c>
      <c r="D945" s="118" t="s">
        <v>6</v>
      </c>
      <c r="E945" s="118">
        <v>22</v>
      </c>
      <c r="F945" s="102">
        <v>800.29</v>
      </c>
    </row>
    <row r="946" spans="1:6" s="103" customFormat="1">
      <c r="A946" s="117"/>
      <c r="B946" s="100"/>
      <c r="C946" s="141" t="s">
        <v>54</v>
      </c>
      <c r="D946" s="118" t="s">
        <v>6</v>
      </c>
      <c r="E946" s="118">
        <v>22</v>
      </c>
      <c r="F946" s="102">
        <v>363</v>
      </c>
    </row>
    <row r="947" spans="1:6" ht="75">
      <c r="A947" s="21" t="s">
        <v>72</v>
      </c>
      <c r="B947" s="18" t="s">
        <v>70</v>
      </c>
      <c r="C947" s="18" t="s">
        <v>71</v>
      </c>
      <c r="D947" s="37"/>
      <c r="E947" s="36"/>
      <c r="F947" s="85"/>
    </row>
    <row r="948" spans="1:6" s="103" customFormat="1">
      <c r="A948" s="117"/>
      <c r="B948" s="100"/>
      <c r="C948" s="113" t="s">
        <v>268</v>
      </c>
      <c r="D948" s="112" t="s">
        <v>6</v>
      </c>
      <c r="E948" s="99">
        <v>12</v>
      </c>
      <c r="F948" s="144">
        <v>13080</v>
      </c>
    </row>
    <row r="949" spans="1:6" s="103" customFormat="1">
      <c r="A949" s="117"/>
      <c r="B949" s="100"/>
      <c r="C949" s="101" t="s">
        <v>461</v>
      </c>
      <c r="D949" s="118" t="s">
        <v>6</v>
      </c>
      <c r="E949" s="118">
        <v>36</v>
      </c>
      <c r="F949" s="121">
        <v>14</v>
      </c>
    </row>
    <row r="950" spans="1:6" s="103" customFormat="1">
      <c r="A950" s="117"/>
      <c r="B950" s="100"/>
      <c r="C950" s="141" t="s">
        <v>52</v>
      </c>
      <c r="D950" s="118" t="s">
        <v>6</v>
      </c>
      <c r="E950" s="118">
        <v>36</v>
      </c>
      <c r="F950" s="102">
        <v>75.22</v>
      </c>
    </row>
    <row r="951" spans="1:6" s="103" customFormat="1">
      <c r="A951" s="117"/>
      <c r="B951" s="100"/>
      <c r="C951" s="141" t="s">
        <v>24</v>
      </c>
      <c r="D951" s="99" t="s">
        <v>5</v>
      </c>
      <c r="E951" s="99">
        <v>18</v>
      </c>
      <c r="F951" s="144">
        <v>90.72</v>
      </c>
    </row>
    <row r="952" spans="1:6" s="103" customFormat="1">
      <c r="A952" s="117"/>
      <c r="B952" s="100"/>
      <c r="C952" s="141" t="s">
        <v>25</v>
      </c>
      <c r="D952" s="118" t="s">
        <v>5</v>
      </c>
      <c r="E952" s="118">
        <v>42</v>
      </c>
      <c r="F952" s="102">
        <v>55.04</v>
      </c>
    </row>
    <row r="953" spans="1:6" s="103" customFormat="1">
      <c r="A953" s="117"/>
      <c r="B953" s="100"/>
      <c r="C953" s="101" t="s">
        <v>464</v>
      </c>
      <c r="D953" s="118" t="s">
        <v>6</v>
      </c>
      <c r="E953" s="118">
        <v>1</v>
      </c>
      <c r="F953" s="102">
        <v>3369.31</v>
      </c>
    </row>
    <row r="954" spans="1:6" s="103" customFormat="1">
      <c r="A954" s="117"/>
      <c r="B954" s="100"/>
      <c r="C954" s="101" t="s">
        <v>495</v>
      </c>
      <c r="D954" s="118" t="s">
        <v>6</v>
      </c>
      <c r="E954" s="118">
        <v>18</v>
      </c>
      <c r="F954" s="102">
        <v>800.29</v>
      </c>
    </row>
    <row r="955" spans="1:6" s="103" customFormat="1">
      <c r="A955" s="117"/>
      <c r="B955" s="100"/>
      <c r="C955" s="141" t="s">
        <v>54</v>
      </c>
      <c r="D955" s="118" t="s">
        <v>6</v>
      </c>
      <c r="E955" s="118">
        <v>18</v>
      </c>
      <c r="F955" s="102">
        <v>363</v>
      </c>
    </row>
    <row r="956" spans="1:6" ht="60">
      <c r="A956" s="21" t="s">
        <v>75</v>
      </c>
      <c r="B956" s="18" t="s">
        <v>73</v>
      </c>
      <c r="C956" s="18" t="s">
        <v>74</v>
      </c>
      <c r="D956" s="37"/>
      <c r="E956" s="36"/>
      <c r="F956" s="85"/>
    </row>
    <row r="957" spans="1:6" s="103" customFormat="1">
      <c r="A957" s="117"/>
      <c r="B957" s="100"/>
      <c r="C957" s="113" t="s">
        <v>268</v>
      </c>
      <c r="D957" s="112" t="s">
        <v>6</v>
      </c>
      <c r="E957" s="99">
        <v>9</v>
      </c>
      <c r="F957" s="144">
        <v>13080</v>
      </c>
    </row>
    <row r="958" spans="1:6" s="103" customFormat="1">
      <c r="A958" s="117"/>
      <c r="B958" s="100"/>
      <c r="C958" s="101" t="s">
        <v>289</v>
      </c>
      <c r="D958" s="112" t="s">
        <v>6</v>
      </c>
      <c r="E958" s="118">
        <v>6</v>
      </c>
      <c r="F958" s="102">
        <v>517.87</v>
      </c>
    </row>
    <row r="959" spans="1:6" s="103" customFormat="1">
      <c r="A959" s="117"/>
      <c r="B959" s="100"/>
      <c r="C959" s="101" t="s">
        <v>263</v>
      </c>
      <c r="D959" s="112" t="s">
        <v>6</v>
      </c>
      <c r="E959" s="118">
        <v>6</v>
      </c>
      <c r="F959" s="102">
        <v>799.37</v>
      </c>
    </row>
    <row r="960" spans="1:6" s="103" customFormat="1">
      <c r="A960" s="117"/>
      <c r="B960" s="100"/>
      <c r="C960" s="120" t="s">
        <v>38</v>
      </c>
      <c r="D960" s="112" t="s">
        <v>6</v>
      </c>
      <c r="E960" s="118">
        <v>4</v>
      </c>
      <c r="F960" s="102">
        <v>354.47</v>
      </c>
    </row>
    <row r="961" spans="1:6" ht="60">
      <c r="A961" s="21" t="s">
        <v>76</v>
      </c>
      <c r="B961" s="18" t="s">
        <v>73</v>
      </c>
      <c r="C961" s="18" t="s">
        <v>77</v>
      </c>
      <c r="D961" s="37"/>
      <c r="E961" s="36"/>
      <c r="F961" s="85"/>
    </row>
    <row r="962" spans="1:6" s="103" customFormat="1">
      <c r="A962" s="117"/>
      <c r="B962" s="100"/>
      <c r="C962" s="116" t="s">
        <v>435</v>
      </c>
      <c r="D962" s="118" t="s">
        <v>5</v>
      </c>
      <c r="E962" s="118">
        <v>200</v>
      </c>
      <c r="F962" s="102">
        <v>318.26</v>
      </c>
    </row>
    <row r="963" spans="1:6" s="103" customFormat="1">
      <c r="A963" s="117"/>
      <c r="B963" s="100"/>
      <c r="C963" s="116" t="s">
        <v>406</v>
      </c>
      <c r="D963" s="118" t="s">
        <v>6</v>
      </c>
      <c r="E963" s="118">
        <v>20</v>
      </c>
      <c r="F963" s="102">
        <v>43.26</v>
      </c>
    </row>
    <row r="964" spans="1:6" s="103" customFormat="1">
      <c r="A964" s="117"/>
      <c r="B964" s="100"/>
      <c r="C964" s="141" t="s">
        <v>24</v>
      </c>
      <c r="D964" s="99" t="s">
        <v>5</v>
      </c>
      <c r="E964" s="99">
        <v>15</v>
      </c>
      <c r="F964" s="144">
        <v>90.72</v>
      </c>
    </row>
    <row r="965" spans="1:6" s="103" customFormat="1">
      <c r="A965" s="117"/>
      <c r="B965" s="100"/>
      <c r="C965" s="141" t="s">
        <v>25</v>
      </c>
      <c r="D965" s="118" t="s">
        <v>5</v>
      </c>
      <c r="E965" s="118">
        <v>35</v>
      </c>
      <c r="F965" s="102">
        <v>55.04</v>
      </c>
    </row>
    <row r="966" spans="1:6" s="103" customFormat="1">
      <c r="A966" s="117"/>
      <c r="B966" s="100"/>
      <c r="C966" s="101" t="s">
        <v>464</v>
      </c>
      <c r="D966" s="118" t="s">
        <v>6</v>
      </c>
      <c r="E966" s="118">
        <v>2</v>
      </c>
      <c r="F966" s="102">
        <v>3369.31</v>
      </c>
    </row>
    <row r="967" spans="1:6" s="103" customFormat="1">
      <c r="A967" s="117"/>
      <c r="B967" s="100"/>
      <c r="C967" s="141" t="s">
        <v>47</v>
      </c>
      <c r="D967" s="118" t="s">
        <v>6</v>
      </c>
      <c r="E967" s="118">
        <v>4</v>
      </c>
      <c r="F967" s="102">
        <v>44.11</v>
      </c>
    </row>
    <row r="968" spans="1:6" s="103" customFormat="1">
      <c r="A968" s="117"/>
      <c r="B968" s="100"/>
      <c r="C968" s="101" t="s">
        <v>264</v>
      </c>
      <c r="D968" s="118" t="s">
        <v>5</v>
      </c>
      <c r="E968" s="118">
        <v>20</v>
      </c>
      <c r="F968" s="102">
        <v>150.19999999999999</v>
      </c>
    </row>
    <row r="969" spans="1:6" ht="60">
      <c r="A969" s="21" t="s">
        <v>10</v>
      </c>
      <c r="B969" s="18" t="s">
        <v>78</v>
      </c>
      <c r="C969" s="18" t="s">
        <v>79</v>
      </c>
      <c r="D969" s="8"/>
      <c r="E969" s="8"/>
      <c r="F969" s="85"/>
    </row>
    <row r="970" spans="1:6" s="103" customFormat="1">
      <c r="A970" s="117"/>
      <c r="B970" s="100"/>
      <c r="C970" s="113" t="s">
        <v>268</v>
      </c>
      <c r="D970" s="112" t="s">
        <v>6</v>
      </c>
      <c r="E970" s="99">
        <v>1</v>
      </c>
      <c r="F970" s="144">
        <v>13080</v>
      </c>
    </row>
    <row r="971" spans="1:6" s="103" customFormat="1">
      <c r="A971" s="117"/>
      <c r="B971" s="106"/>
      <c r="C971" s="101" t="s">
        <v>289</v>
      </c>
      <c r="D971" s="112" t="s">
        <v>6</v>
      </c>
      <c r="E971" s="118">
        <v>2</v>
      </c>
      <c r="F971" s="102">
        <v>517.87</v>
      </c>
    </row>
    <row r="972" spans="1:6" s="103" customFormat="1">
      <c r="A972" s="117"/>
      <c r="B972" s="100"/>
      <c r="C972" s="141" t="s">
        <v>31</v>
      </c>
      <c r="D972" s="112" t="s">
        <v>6</v>
      </c>
      <c r="E972" s="118">
        <v>4</v>
      </c>
      <c r="F972" s="102">
        <v>159.82</v>
      </c>
    </row>
    <row r="973" spans="1:6" s="103" customFormat="1">
      <c r="A973" s="117"/>
      <c r="B973" s="100"/>
      <c r="C973" s="108" t="s">
        <v>452</v>
      </c>
      <c r="D973" s="118" t="s">
        <v>6</v>
      </c>
      <c r="E973" s="118">
        <v>4</v>
      </c>
      <c r="F973" s="102">
        <v>425.35</v>
      </c>
    </row>
    <row r="974" spans="1:6" ht="60">
      <c r="A974" s="21" t="s">
        <v>11</v>
      </c>
      <c r="B974" s="18" t="s">
        <v>78</v>
      </c>
      <c r="C974" s="18" t="s">
        <v>80</v>
      </c>
      <c r="D974" s="37"/>
      <c r="E974" s="36"/>
      <c r="F974" s="85"/>
    </row>
    <row r="975" spans="1:6" s="103" customFormat="1">
      <c r="A975" s="117"/>
      <c r="B975" s="100"/>
      <c r="C975" s="108" t="s">
        <v>482</v>
      </c>
      <c r="D975" s="99" t="s">
        <v>5</v>
      </c>
      <c r="E975" s="99">
        <v>50</v>
      </c>
      <c r="F975" s="144">
        <v>115.28</v>
      </c>
    </row>
    <row r="976" spans="1:6" s="103" customFormat="1">
      <c r="A976" s="117"/>
      <c r="B976" s="100"/>
      <c r="C976" s="116" t="s">
        <v>406</v>
      </c>
      <c r="D976" s="118" t="s">
        <v>6</v>
      </c>
      <c r="E976" s="118">
        <v>2</v>
      </c>
      <c r="F976" s="102">
        <v>43.26</v>
      </c>
    </row>
    <row r="977" spans="1:6" s="103" customFormat="1">
      <c r="A977" s="117"/>
      <c r="B977" s="100"/>
      <c r="C977" s="141" t="s">
        <v>24</v>
      </c>
      <c r="D977" s="99" t="s">
        <v>5</v>
      </c>
      <c r="E977" s="99">
        <v>3</v>
      </c>
      <c r="F977" s="144">
        <v>90.72</v>
      </c>
    </row>
    <row r="978" spans="1:6" s="103" customFormat="1">
      <c r="A978" s="117"/>
      <c r="B978" s="100"/>
      <c r="C978" s="141" t="s">
        <v>25</v>
      </c>
      <c r="D978" s="118" t="s">
        <v>5</v>
      </c>
      <c r="E978" s="118">
        <v>7</v>
      </c>
      <c r="F978" s="102">
        <v>55.04</v>
      </c>
    </row>
    <row r="979" spans="1:6" s="103" customFormat="1">
      <c r="A979" s="117"/>
      <c r="B979" s="100"/>
      <c r="C979" s="101" t="s">
        <v>264</v>
      </c>
      <c r="D979" s="118" t="s">
        <v>5</v>
      </c>
      <c r="E979" s="118">
        <v>2</v>
      </c>
      <c r="F979" s="102">
        <v>150.19999999999999</v>
      </c>
    </row>
    <row r="980" spans="1:6" ht="60">
      <c r="A980" s="21" t="s">
        <v>12</v>
      </c>
      <c r="B980" s="18" t="s">
        <v>81</v>
      </c>
      <c r="C980" s="39" t="s">
        <v>82</v>
      </c>
      <c r="D980" s="37"/>
      <c r="E980" s="36"/>
      <c r="F980" s="85"/>
    </row>
    <row r="981" spans="1:6" s="103" customFormat="1">
      <c r="A981" s="117"/>
      <c r="B981" s="100"/>
      <c r="C981" s="113" t="s">
        <v>268</v>
      </c>
      <c r="D981" s="112" t="s">
        <v>6</v>
      </c>
      <c r="E981" s="99">
        <v>8</v>
      </c>
      <c r="F981" s="144">
        <v>13080</v>
      </c>
    </row>
    <row r="982" spans="1:6" s="103" customFormat="1">
      <c r="A982" s="117"/>
      <c r="B982" s="100"/>
      <c r="C982" s="101" t="s">
        <v>461</v>
      </c>
      <c r="D982" s="118" t="s">
        <v>6</v>
      </c>
      <c r="E982" s="118">
        <v>24</v>
      </c>
      <c r="F982" s="121">
        <v>14</v>
      </c>
    </row>
    <row r="983" spans="1:6" s="103" customFormat="1">
      <c r="A983" s="117"/>
      <c r="B983" s="106"/>
      <c r="C983" s="141" t="s">
        <v>52</v>
      </c>
      <c r="D983" s="118" t="s">
        <v>6</v>
      </c>
      <c r="E983" s="118">
        <v>24</v>
      </c>
      <c r="F983" s="102">
        <v>75.22</v>
      </c>
    </row>
    <row r="984" spans="1:6" s="103" customFormat="1">
      <c r="A984" s="117"/>
      <c r="B984" s="100"/>
      <c r="C984" s="141" t="s">
        <v>24</v>
      </c>
      <c r="D984" s="99" t="s">
        <v>5</v>
      </c>
      <c r="E984" s="99">
        <v>12</v>
      </c>
      <c r="F984" s="144">
        <v>90.72</v>
      </c>
    </row>
    <row r="985" spans="1:6" s="103" customFormat="1">
      <c r="A985" s="117"/>
      <c r="B985" s="100"/>
      <c r="C985" s="141" t="s">
        <v>25</v>
      </c>
      <c r="D985" s="118" t="s">
        <v>5</v>
      </c>
      <c r="E985" s="118">
        <v>28</v>
      </c>
      <c r="F985" s="102">
        <v>55.04</v>
      </c>
    </row>
    <row r="986" spans="1:6" s="103" customFormat="1">
      <c r="A986" s="117"/>
      <c r="B986" s="100"/>
      <c r="C986" s="101" t="s">
        <v>464</v>
      </c>
      <c r="D986" s="118" t="s">
        <v>6</v>
      </c>
      <c r="E986" s="118">
        <v>1</v>
      </c>
      <c r="F986" s="102">
        <v>3369.31</v>
      </c>
    </row>
    <row r="987" spans="1:6" s="103" customFormat="1">
      <c r="A987" s="117"/>
      <c r="B987" s="100"/>
      <c r="C987" s="101" t="s">
        <v>495</v>
      </c>
      <c r="D987" s="118" t="s">
        <v>6</v>
      </c>
      <c r="E987" s="118">
        <v>12</v>
      </c>
      <c r="F987" s="102">
        <v>800.29</v>
      </c>
    </row>
    <row r="988" spans="1:6" s="103" customFormat="1">
      <c r="A988" s="117"/>
      <c r="B988" s="100"/>
      <c r="C988" s="141" t="s">
        <v>54</v>
      </c>
      <c r="D988" s="118" t="s">
        <v>6</v>
      </c>
      <c r="E988" s="118">
        <v>12</v>
      </c>
      <c r="F988" s="102">
        <v>363</v>
      </c>
    </row>
    <row r="989" spans="1:6" ht="60">
      <c r="A989" s="21" t="s">
        <v>13</v>
      </c>
      <c r="B989" s="18" t="s">
        <v>83</v>
      </c>
      <c r="C989" s="39" t="s">
        <v>84</v>
      </c>
      <c r="D989" s="35"/>
      <c r="E989" s="36"/>
      <c r="F989" s="85"/>
    </row>
    <row r="990" spans="1:6" s="103" customFormat="1">
      <c r="A990" s="117"/>
      <c r="B990" s="100"/>
      <c r="C990" s="113" t="s">
        <v>268</v>
      </c>
      <c r="D990" s="112" t="s">
        <v>6</v>
      </c>
      <c r="E990" s="99">
        <v>10</v>
      </c>
      <c r="F990" s="144">
        <v>13080</v>
      </c>
    </row>
    <row r="991" spans="1:6" s="103" customFormat="1">
      <c r="A991" s="117"/>
      <c r="B991" s="100"/>
      <c r="C991" s="101" t="s">
        <v>461</v>
      </c>
      <c r="D991" s="118" t="s">
        <v>6</v>
      </c>
      <c r="E991" s="118">
        <v>32</v>
      </c>
      <c r="F991" s="121">
        <v>14</v>
      </c>
    </row>
    <row r="992" spans="1:6" s="103" customFormat="1">
      <c r="A992" s="117"/>
      <c r="B992" s="100"/>
      <c r="C992" s="141" t="s">
        <v>52</v>
      </c>
      <c r="D992" s="118" t="s">
        <v>6</v>
      </c>
      <c r="E992" s="118">
        <v>32</v>
      </c>
      <c r="F992" s="102">
        <v>75.22</v>
      </c>
    </row>
    <row r="993" spans="1:6" s="103" customFormat="1">
      <c r="A993" s="117"/>
      <c r="B993" s="106"/>
      <c r="C993" s="141" t="s">
        <v>24</v>
      </c>
      <c r="D993" s="99" t="s">
        <v>5</v>
      </c>
      <c r="E993" s="99">
        <v>18</v>
      </c>
      <c r="F993" s="144">
        <v>90.72</v>
      </c>
    </row>
    <row r="994" spans="1:6" s="103" customFormat="1">
      <c r="A994" s="117"/>
      <c r="B994" s="100"/>
      <c r="C994" s="141" t="s">
        <v>25</v>
      </c>
      <c r="D994" s="118" t="s">
        <v>5</v>
      </c>
      <c r="E994" s="118">
        <v>42</v>
      </c>
      <c r="F994" s="102">
        <v>55.04</v>
      </c>
    </row>
    <row r="995" spans="1:6" s="103" customFormat="1">
      <c r="A995" s="117"/>
      <c r="B995" s="106"/>
      <c r="C995" s="101" t="s">
        <v>464</v>
      </c>
      <c r="D995" s="118" t="s">
        <v>6</v>
      </c>
      <c r="E995" s="118">
        <v>2</v>
      </c>
      <c r="F995" s="102">
        <v>3369.31</v>
      </c>
    </row>
    <row r="996" spans="1:6" s="103" customFormat="1">
      <c r="A996" s="117"/>
      <c r="B996" s="100"/>
      <c r="C996" s="101" t="s">
        <v>495</v>
      </c>
      <c r="D996" s="118" t="s">
        <v>6</v>
      </c>
      <c r="E996" s="118">
        <v>16</v>
      </c>
      <c r="F996" s="102">
        <v>800.29</v>
      </c>
    </row>
    <row r="997" spans="1:6" s="103" customFormat="1">
      <c r="A997" s="117"/>
      <c r="B997" s="100"/>
      <c r="C997" s="141" t="s">
        <v>54</v>
      </c>
      <c r="D997" s="118" t="s">
        <v>6</v>
      </c>
      <c r="E997" s="118">
        <v>16</v>
      </c>
      <c r="F997" s="102">
        <v>363</v>
      </c>
    </row>
    <row r="998" spans="1:6" ht="75">
      <c r="A998" s="21" t="s">
        <v>86</v>
      </c>
      <c r="B998" s="18" t="s">
        <v>85</v>
      </c>
      <c r="C998" s="18" t="s">
        <v>87</v>
      </c>
      <c r="D998" s="37"/>
      <c r="E998" s="36"/>
      <c r="F998" s="85"/>
    </row>
    <row r="999" spans="1:6" s="103" customFormat="1">
      <c r="A999" s="117"/>
      <c r="B999" s="100"/>
      <c r="C999" s="113" t="s">
        <v>268</v>
      </c>
      <c r="D999" s="112" t="s">
        <v>6</v>
      </c>
      <c r="E999" s="99">
        <v>3</v>
      </c>
      <c r="F999" s="144">
        <v>13080</v>
      </c>
    </row>
    <row r="1000" spans="1:6" s="103" customFormat="1">
      <c r="A1000" s="117"/>
      <c r="B1000" s="100"/>
      <c r="C1000" s="101" t="s">
        <v>461</v>
      </c>
      <c r="D1000" s="118" t="s">
        <v>6</v>
      </c>
      <c r="E1000" s="118">
        <v>8</v>
      </c>
      <c r="F1000" s="121">
        <v>14</v>
      </c>
    </row>
    <row r="1001" spans="1:6" s="103" customFormat="1">
      <c r="A1001" s="117"/>
      <c r="B1001" s="100"/>
      <c r="C1001" s="141" t="s">
        <v>52</v>
      </c>
      <c r="D1001" s="118" t="s">
        <v>6</v>
      </c>
      <c r="E1001" s="118">
        <v>8</v>
      </c>
      <c r="F1001" s="102">
        <v>75.22</v>
      </c>
    </row>
    <row r="1002" spans="1:6" s="103" customFormat="1">
      <c r="A1002" s="117"/>
      <c r="B1002" s="100"/>
      <c r="C1002" s="141" t="s">
        <v>24</v>
      </c>
      <c r="D1002" s="99" t="s">
        <v>5</v>
      </c>
      <c r="E1002" s="99">
        <v>9</v>
      </c>
      <c r="F1002" s="144">
        <v>90.72</v>
      </c>
    </row>
    <row r="1003" spans="1:6" s="103" customFormat="1">
      <c r="A1003" s="117"/>
      <c r="B1003" s="100"/>
      <c r="C1003" s="141" t="s">
        <v>25</v>
      </c>
      <c r="D1003" s="118" t="s">
        <v>5</v>
      </c>
      <c r="E1003" s="118">
        <v>21</v>
      </c>
      <c r="F1003" s="102">
        <v>55.04</v>
      </c>
    </row>
    <row r="1004" spans="1:6" s="103" customFormat="1">
      <c r="A1004" s="117"/>
      <c r="B1004" s="100"/>
      <c r="C1004" s="101" t="s">
        <v>495</v>
      </c>
      <c r="D1004" s="118" t="s">
        <v>6</v>
      </c>
      <c r="E1004" s="118">
        <v>4</v>
      </c>
      <c r="F1004" s="102">
        <v>800.29</v>
      </c>
    </row>
    <row r="1005" spans="1:6" s="103" customFormat="1">
      <c r="A1005" s="117"/>
      <c r="B1005" s="100"/>
      <c r="C1005" s="141" t="s">
        <v>54</v>
      </c>
      <c r="D1005" s="118" t="s">
        <v>6</v>
      </c>
      <c r="E1005" s="118">
        <v>4</v>
      </c>
      <c r="F1005" s="102">
        <v>363</v>
      </c>
    </row>
    <row r="1006" spans="1:6" ht="60">
      <c r="A1006" s="21" t="s">
        <v>89</v>
      </c>
      <c r="B1006" s="18" t="s">
        <v>88</v>
      </c>
      <c r="C1006" s="18" t="s">
        <v>90</v>
      </c>
      <c r="D1006" s="37"/>
      <c r="E1006" s="36"/>
      <c r="F1006" s="85"/>
    </row>
    <row r="1007" spans="1:6" s="103" customFormat="1">
      <c r="A1007" s="117"/>
      <c r="B1007" s="100"/>
      <c r="C1007" s="113" t="s">
        <v>268</v>
      </c>
      <c r="D1007" s="112" t="s">
        <v>6</v>
      </c>
      <c r="E1007" s="99">
        <v>8</v>
      </c>
      <c r="F1007" s="144">
        <v>13080</v>
      </c>
    </row>
    <row r="1008" spans="1:6" s="103" customFormat="1">
      <c r="A1008" s="117"/>
      <c r="B1008" s="100"/>
      <c r="C1008" s="101" t="s">
        <v>461</v>
      </c>
      <c r="D1008" s="118" t="s">
        <v>6</v>
      </c>
      <c r="E1008" s="118">
        <v>28</v>
      </c>
      <c r="F1008" s="121">
        <v>14</v>
      </c>
    </row>
    <row r="1009" spans="1:6" s="103" customFormat="1">
      <c r="A1009" s="117"/>
      <c r="B1009" s="100"/>
      <c r="C1009" s="141" t="s">
        <v>52</v>
      </c>
      <c r="D1009" s="118" t="s">
        <v>6</v>
      </c>
      <c r="E1009" s="118">
        <v>28</v>
      </c>
      <c r="F1009" s="102">
        <v>75.22</v>
      </c>
    </row>
    <row r="1010" spans="1:6" s="103" customFormat="1">
      <c r="A1010" s="117"/>
      <c r="B1010" s="100"/>
      <c r="C1010" s="141" t="s">
        <v>24</v>
      </c>
      <c r="D1010" s="99" t="s">
        <v>5</v>
      </c>
      <c r="E1010" s="99">
        <v>18</v>
      </c>
      <c r="F1010" s="144">
        <v>90.72</v>
      </c>
    </row>
    <row r="1011" spans="1:6" s="103" customFormat="1">
      <c r="A1011" s="117"/>
      <c r="B1011" s="100"/>
      <c r="C1011" s="141" t="s">
        <v>25</v>
      </c>
      <c r="D1011" s="118" t="s">
        <v>5</v>
      </c>
      <c r="E1011" s="118">
        <v>42</v>
      </c>
      <c r="F1011" s="102">
        <v>55.04</v>
      </c>
    </row>
    <row r="1012" spans="1:6" s="103" customFormat="1">
      <c r="A1012" s="117"/>
      <c r="B1012" s="100"/>
      <c r="C1012" s="101" t="s">
        <v>464</v>
      </c>
      <c r="D1012" s="118" t="s">
        <v>6</v>
      </c>
      <c r="E1012" s="118">
        <v>2</v>
      </c>
      <c r="F1012" s="102">
        <v>3369.31</v>
      </c>
    </row>
    <row r="1013" spans="1:6" s="103" customFormat="1">
      <c r="A1013" s="117"/>
      <c r="B1013" s="100"/>
      <c r="C1013" s="101" t="s">
        <v>495</v>
      </c>
      <c r="D1013" s="118" t="s">
        <v>6</v>
      </c>
      <c r="E1013" s="118">
        <v>14</v>
      </c>
      <c r="F1013" s="102">
        <v>800.29</v>
      </c>
    </row>
    <row r="1014" spans="1:6" s="103" customFormat="1">
      <c r="A1014" s="117"/>
      <c r="B1014" s="100"/>
      <c r="C1014" s="141" t="s">
        <v>54</v>
      </c>
      <c r="D1014" s="118" t="s">
        <v>6</v>
      </c>
      <c r="E1014" s="118">
        <v>14</v>
      </c>
      <c r="F1014" s="102">
        <v>363</v>
      </c>
    </row>
    <row r="1015" spans="1:6" ht="60">
      <c r="A1015" s="21" t="s">
        <v>92</v>
      </c>
      <c r="B1015" s="18" t="s">
        <v>91</v>
      </c>
      <c r="C1015" s="18" t="s">
        <v>93</v>
      </c>
      <c r="D1015" s="37"/>
      <c r="E1015" s="36"/>
      <c r="F1015" s="85"/>
    </row>
    <row r="1016" spans="1:6" s="103" customFormat="1">
      <c r="A1016" s="117"/>
      <c r="B1016" s="100"/>
      <c r="C1016" s="101" t="s">
        <v>294</v>
      </c>
      <c r="D1016" s="112" t="s">
        <v>6</v>
      </c>
      <c r="E1016" s="99">
        <v>2</v>
      </c>
      <c r="F1016" s="144">
        <v>12720</v>
      </c>
    </row>
    <row r="1017" spans="1:6" s="103" customFormat="1">
      <c r="A1017" s="117"/>
      <c r="B1017" s="106"/>
      <c r="C1017" s="141" t="s">
        <v>131</v>
      </c>
      <c r="D1017" s="118" t="s">
        <v>6</v>
      </c>
      <c r="E1017" s="118">
        <v>12</v>
      </c>
      <c r="F1017" s="102">
        <v>26.21</v>
      </c>
    </row>
    <row r="1018" spans="1:6" s="103" customFormat="1">
      <c r="A1018" s="117"/>
      <c r="B1018" s="100"/>
      <c r="C1018" s="141" t="s">
        <v>95</v>
      </c>
      <c r="D1018" s="118" t="s">
        <v>6</v>
      </c>
      <c r="E1018" s="118">
        <v>12</v>
      </c>
      <c r="F1018" s="102">
        <v>921.65</v>
      </c>
    </row>
    <row r="1019" spans="1:6" s="103" customFormat="1">
      <c r="A1019" s="117"/>
      <c r="B1019" s="106"/>
      <c r="C1019" s="141" t="s">
        <v>24</v>
      </c>
      <c r="D1019" s="99" t="s">
        <v>5</v>
      </c>
      <c r="E1019" s="99">
        <v>6</v>
      </c>
      <c r="F1019" s="144">
        <v>90.72</v>
      </c>
    </row>
    <row r="1020" spans="1:6" s="103" customFormat="1">
      <c r="A1020" s="117"/>
      <c r="B1020" s="100"/>
      <c r="C1020" s="141" t="s">
        <v>25</v>
      </c>
      <c r="D1020" s="118" t="s">
        <v>5</v>
      </c>
      <c r="E1020" s="118">
        <v>18</v>
      </c>
      <c r="F1020" s="102">
        <v>55.04</v>
      </c>
    </row>
    <row r="1021" spans="1:6" s="103" customFormat="1">
      <c r="A1021" s="117"/>
      <c r="B1021" s="100"/>
      <c r="C1021" s="141" t="s">
        <v>496</v>
      </c>
      <c r="D1021" s="118" t="s">
        <v>6</v>
      </c>
      <c r="E1021" s="118">
        <v>2</v>
      </c>
      <c r="F1021" s="102">
        <v>3960</v>
      </c>
    </row>
    <row r="1022" spans="1:6" s="103" customFormat="1">
      <c r="A1022" s="117"/>
      <c r="B1022" s="100"/>
      <c r="C1022" s="141" t="s">
        <v>54</v>
      </c>
      <c r="D1022" s="118" t="s">
        <v>6</v>
      </c>
      <c r="E1022" s="118">
        <v>2</v>
      </c>
      <c r="F1022" s="102">
        <v>363</v>
      </c>
    </row>
    <row r="1023" spans="1:6" ht="60">
      <c r="A1023" s="76" t="s">
        <v>99</v>
      </c>
      <c r="B1023" s="48" t="s">
        <v>97</v>
      </c>
      <c r="C1023" s="48" t="s">
        <v>98</v>
      </c>
      <c r="D1023" s="7"/>
      <c r="E1023" s="7"/>
      <c r="F1023" s="85"/>
    </row>
    <row r="1024" spans="1:6" s="103" customFormat="1">
      <c r="A1024" s="117"/>
      <c r="B1024" s="100"/>
      <c r="C1024" s="101" t="s">
        <v>294</v>
      </c>
      <c r="D1024" s="112" t="s">
        <v>6</v>
      </c>
      <c r="E1024" s="99">
        <v>3</v>
      </c>
      <c r="F1024" s="144">
        <v>12720</v>
      </c>
    </row>
    <row r="1025" spans="1:6" s="103" customFormat="1">
      <c r="A1025" s="117"/>
      <c r="B1025" s="100"/>
      <c r="C1025" s="141" t="s">
        <v>131</v>
      </c>
      <c r="D1025" s="118" t="s">
        <v>6</v>
      </c>
      <c r="E1025" s="118">
        <v>6</v>
      </c>
      <c r="F1025" s="102">
        <v>26.21</v>
      </c>
    </row>
    <row r="1026" spans="1:6" s="103" customFormat="1">
      <c r="A1026" s="117"/>
      <c r="B1026" s="100"/>
      <c r="C1026" s="141" t="s">
        <v>95</v>
      </c>
      <c r="D1026" s="118" t="s">
        <v>6</v>
      </c>
      <c r="E1026" s="118">
        <v>6</v>
      </c>
      <c r="F1026" s="102">
        <v>921.65</v>
      </c>
    </row>
    <row r="1027" spans="1:6" s="103" customFormat="1">
      <c r="A1027" s="117"/>
      <c r="B1027" s="100"/>
      <c r="C1027" s="141" t="s">
        <v>24</v>
      </c>
      <c r="D1027" s="99" t="s">
        <v>5</v>
      </c>
      <c r="E1027" s="99">
        <v>3</v>
      </c>
      <c r="F1027" s="144">
        <v>90.72</v>
      </c>
    </row>
    <row r="1028" spans="1:6" s="103" customFormat="1">
      <c r="A1028" s="117"/>
      <c r="B1028" s="100"/>
      <c r="C1028" s="141" t="s">
        <v>25</v>
      </c>
      <c r="D1028" s="118" t="s">
        <v>5</v>
      </c>
      <c r="E1028" s="118">
        <v>9</v>
      </c>
      <c r="F1028" s="102">
        <v>55.04</v>
      </c>
    </row>
    <row r="1029" spans="1:6" s="103" customFormat="1">
      <c r="A1029" s="117"/>
      <c r="B1029" s="100"/>
      <c r="C1029" s="101" t="s">
        <v>464</v>
      </c>
      <c r="D1029" s="118" t="s">
        <v>6</v>
      </c>
      <c r="E1029" s="118">
        <v>2</v>
      </c>
      <c r="F1029" s="102">
        <v>3369.31</v>
      </c>
    </row>
    <row r="1030" spans="1:6" s="103" customFormat="1">
      <c r="A1030" s="117"/>
      <c r="B1030" s="100"/>
      <c r="C1030" s="141" t="s">
        <v>492</v>
      </c>
      <c r="D1030" s="118" t="s">
        <v>6</v>
      </c>
      <c r="E1030" s="118">
        <v>3</v>
      </c>
      <c r="F1030" s="102">
        <v>2303.08</v>
      </c>
    </row>
    <row r="1031" spans="1:6" ht="45">
      <c r="A1031" s="76" t="s">
        <v>101</v>
      </c>
      <c r="B1031" s="48" t="s">
        <v>102</v>
      </c>
      <c r="C1031" s="98" t="s">
        <v>103</v>
      </c>
      <c r="D1031" s="7"/>
      <c r="E1031" s="7"/>
      <c r="F1031" s="85"/>
    </row>
    <row r="1032" spans="1:6" s="103" customFormat="1">
      <c r="A1032" s="117"/>
      <c r="B1032" s="100"/>
      <c r="C1032" s="101" t="s">
        <v>294</v>
      </c>
      <c r="D1032" s="112" t="s">
        <v>6</v>
      </c>
      <c r="E1032" s="99">
        <v>6</v>
      </c>
      <c r="F1032" s="144">
        <v>12720</v>
      </c>
    </row>
    <row r="1033" spans="1:6" s="103" customFormat="1">
      <c r="A1033" s="117"/>
      <c r="B1033" s="100"/>
      <c r="C1033" s="141" t="s">
        <v>131</v>
      </c>
      <c r="D1033" s="118" t="s">
        <v>6</v>
      </c>
      <c r="E1033" s="118">
        <v>20</v>
      </c>
      <c r="F1033" s="102">
        <v>26.21</v>
      </c>
    </row>
    <row r="1034" spans="1:6" s="103" customFormat="1">
      <c r="A1034" s="117"/>
      <c r="B1034" s="100"/>
      <c r="C1034" s="141" t="s">
        <v>95</v>
      </c>
      <c r="D1034" s="118" t="s">
        <v>6</v>
      </c>
      <c r="E1034" s="118">
        <v>20</v>
      </c>
      <c r="F1034" s="102">
        <v>921.65</v>
      </c>
    </row>
    <row r="1035" spans="1:6" s="103" customFormat="1">
      <c r="A1035" s="117"/>
      <c r="B1035" s="100"/>
      <c r="C1035" s="141" t="s">
        <v>24</v>
      </c>
      <c r="D1035" s="99" t="s">
        <v>5</v>
      </c>
      <c r="E1035" s="99">
        <v>12</v>
      </c>
      <c r="F1035" s="144">
        <v>90.72</v>
      </c>
    </row>
    <row r="1036" spans="1:6" s="103" customFormat="1">
      <c r="A1036" s="117"/>
      <c r="B1036" s="100"/>
      <c r="C1036" s="141" t="s">
        <v>25</v>
      </c>
      <c r="D1036" s="118" t="s">
        <v>5</v>
      </c>
      <c r="E1036" s="118">
        <v>27</v>
      </c>
      <c r="F1036" s="102">
        <v>55.04</v>
      </c>
    </row>
    <row r="1037" spans="1:6" s="103" customFormat="1">
      <c r="A1037" s="117"/>
      <c r="B1037" s="100"/>
      <c r="C1037" s="101" t="s">
        <v>464</v>
      </c>
      <c r="D1037" s="118" t="s">
        <v>6</v>
      </c>
      <c r="E1037" s="118">
        <v>3</v>
      </c>
      <c r="F1037" s="102">
        <v>3369.31</v>
      </c>
    </row>
    <row r="1038" spans="1:6" s="103" customFormat="1">
      <c r="A1038" s="117"/>
      <c r="B1038" s="100"/>
      <c r="C1038" s="141" t="s">
        <v>496</v>
      </c>
      <c r="D1038" s="118" t="s">
        <v>6</v>
      </c>
      <c r="E1038" s="118">
        <v>1</v>
      </c>
      <c r="F1038" s="102">
        <v>3960</v>
      </c>
    </row>
    <row r="1039" spans="1:6" s="103" customFormat="1">
      <c r="A1039" s="117"/>
      <c r="B1039" s="100"/>
      <c r="C1039" s="141" t="s">
        <v>104</v>
      </c>
      <c r="D1039" s="118" t="s">
        <v>6</v>
      </c>
      <c r="E1039" s="118">
        <v>1</v>
      </c>
      <c r="F1039" s="102">
        <v>17930</v>
      </c>
    </row>
    <row r="1040" spans="1:6" s="103" customFormat="1">
      <c r="A1040" s="117"/>
      <c r="B1040" s="100"/>
      <c r="C1040" s="141" t="s">
        <v>105</v>
      </c>
      <c r="D1040" s="118" t="s">
        <v>6</v>
      </c>
      <c r="E1040" s="118">
        <v>1</v>
      </c>
      <c r="F1040" s="102">
        <v>7603</v>
      </c>
    </row>
    <row r="1041" spans="1:6" s="103" customFormat="1">
      <c r="A1041" s="117"/>
      <c r="B1041" s="100"/>
      <c r="C1041" s="141" t="s">
        <v>493</v>
      </c>
      <c r="D1041" s="118" t="s">
        <v>6</v>
      </c>
      <c r="E1041" s="118">
        <v>1</v>
      </c>
      <c r="F1041" s="102">
        <v>58596.35</v>
      </c>
    </row>
    <row r="1042" spans="1:6" s="103" customFormat="1">
      <c r="A1042" s="117"/>
      <c r="B1042" s="100"/>
      <c r="C1042" s="141" t="s">
        <v>462</v>
      </c>
      <c r="D1042" s="118" t="s">
        <v>6</v>
      </c>
      <c r="E1042" s="118">
        <v>6</v>
      </c>
      <c r="F1042" s="102">
        <v>1238.82</v>
      </c>
    </row>
    <row r="1043" spans="1:6" s="103" customFormat="1">
      <c r="A1043" s="117"/>
      <c r="B1043" s="100"/>
      <c r="C1043" s="141" t="s">
        <v>107</v>
      </c>
      <c r="D1043" s="118" t="s">
        <v>6</v>
      </c>
      <c r="E1043" s="118">
        <v>6</v>
      </c>
      <c r="F1043" s="102">
        <v>1297.67</v>
      </c>
    </row>
    <row r="1044" spans="1:6" s="103" customFormat="1">
      <c r="A1044" s="117"/>
      <c r="B1044" s="100"/>
      <c r="C1044" s="141" t="s">
        <v>108</v>
      </c>
      <c r="D1044" s="118" t="s">
        <v>6</v>
      </c>
      <c r="E1044" s="118">
        <v>1</v>
      </c>
      <c r="F1044" s="102">
        <v>876</v>
      </c>
    </row>
    <row r="1045" spans="1:6" s="103" customFormat="1">
      <c r="A1045" s="117"/>
      <c r="B1045" s="100"/>
      <c r="C1045" s="141" t="s">
        <v>54</v>
      </c>
      <c r="D1045" s="118" t="s">
        <v>6</v>
      </c>
      <c r="E1045" s="118">
        <v>5</v>
      </c>
      <c r="F1045" s="102">
        <v>363</v>
      </c>
    </row>
    <row r="1046" spans="1:6" ht="60">
      <c r="A1046" s="76" t="s">
        <v>110</v>
      </c>
      <c r="B1046" s="48" t="s">
        <v>109</v>
      </c>
      <c r="C1046" s="48" t="s">
        <v>111</v>
      </c>
      <c r="D1046" s="7"/>
      <c r="E1046" s="7"/>
      <c r="F1046" s="85"/>
    </row>
    <row r="1047" spans="1:6" s="103" customFormat="1">
      <c r="A1047" s="117"/>
      <c r="B1047" s="100"/>
      <c r="C1047" s="101" t="s">
        <v>294</v>
      </c>
      <c r="D1047" s="112" t="s">
        <v>6</v>
      </c>
      <c r="E1047" s="99">
        <v>1</v>
      </c>
      <c r="F1047" s="144">
        <v>12720</v>
      </c>
    </row>
    <row r="1048" spans="1:6" s="103" customFormat="1">
      <c r="A1048" s="117"/>
      <c r="B1048" s="100"/>
      <c r="C1048" s="101" t="s">
        <v>464</v>
      </c>
      <c r="D1048" s="118" t="s">
        <v>6</v>
      </c>
      <c r="E1048" s="118">
        <v>1</v>
      </c>
      <c r="F1048" s="102">
        <v>3369.31</v>
      </c>
    </row>
    <row r="1049" spans="1:6" ht="60">
      <c r="A1049" s="76" t="s">
        <v>112</v>
      </c>
      <c r="B1049" s="48" t="s">
        <v>113</v>
      </c>
      <c r="C1049" s="48" t="s">
        <v>114</v>
      </c>
      <c r="D1049" s="7"/>
      <c r="E1049" s="7"/>
      <c r="F1049" s="85"/>
    </row>
    <row r="1050" spans="1:6" s="103" customFormat="1">
      <c r="A1050" s="117"/>
      <c r="B1050" s="100"/>
      <c r="C1050" s="101" t="s">
        <v>294</v>
      </c>
      <c r="D1050" s="112" t="s">
        <v>6</v>
      </c>
      <c r="E1050" s="99">
        <v>3</v>
      </c>
      <c r="F1050" s="144">
        <v>12720</v>
      </c>
    </row>
    <row r="1051" spans="1:6" s="103" customFormat="1">
      <c r="A1051" s="117"/>
      <c r="B1051" s="100"/>
      <c r="C1051" s="141" t="s">
        <v>131</v>
      </c>
      <c r="D1051" s="118" t="s">
        <v>6</v>
      </c>
      <c r="E1051" s="118">
        <v>18</v>
      </c>
      <c r="F1051" s="102">
        <v>26.21</v>
      </c>
    </row>
    <row r="1052" spans="1:6" s="103" customFormat="1">
      <c r="A1052" s="117"/>
      <c r="B1052" s="100"/>
      <c r="C1052" s="141" t="s">
        <v>95</v>
      </c>
      <c r="D1052" s="118" t="s">
        <v>6</v>
      </c>
      <c r="E1052" s="118">
        <v>18</v>
      </c>
      <c r="F1052" s="102">
        <v>921.65</v>
      </c>
    </row>
    <row r="1053" spans="1:6" s="103" customFormat="1">
      <c r="A1053" s="117"/>
      <c r="B1053" s="100"/>
      <c r="C1053" s="141" t="s">
        <v>24</v>
      </c>
      <c r="D1053" s="99" t="s">
        <v>5</v>
      </c>
      <c r="E1053" s="99">
        <v>9</v>
      </c>
      <c r="F1053" s="144">
        <v>90.72</v>
      </c>
    </row>
    <row r="1054" spans="1:6" s="103" customFormat="1">
      <c r="A1054" s="117"/>
      <c r="B1054" s="100"/>
      <c r="C1054" s="141" t="s">
        <v>25</v>
      </c>
      <c r="D1054" s="118" t="s">
        <v>5</v>
      </c>
      <c r="E1054" s="118">
        <v>27</v>
      </c>
      <c r="F1054" s="102">
        <v>55.04</v>
      </c>
    </row>
    <row r="1055" spans="1:6" s="103" customFormat="1">
      <c r="A1055" s="117"/>
      <c r="B1055" s="100"/>
      <c r="C1055" s="141" t="s">
        <v>496</v>
      </c>
      <c r="D1055" s="118" t="s">
        <v>6</v>
      </c>
      <c r="E1055" s="118">
        <v>3</v>
      </c>
      <c r="F1055" s="102">
        <v>3960</v>
      </c>
    </row>
    <row r="1056" spans="1:6" s="103" customFormat="1">
      <c r="A1056" s="117"/>
      <c r="B1056" s="100"/>
      <c r="C1056" s="141" t="s">
        <v>485</v>
      </c>
      <c r="D1056" s="118" t="s">
        <v>5</v>
      </c>
      <c r="E1056" s="118">
        <v>800</v>
      </c>
      <c r="F1056" s="102">
        <v>116.4</v>
      </c>
    </row>
    <row r="1057" spans="1:6" s="103" customFormat="1">
      <c r="A1057" s="117"/>
      <c r="B1057" s="100"/>
      <c r="C1057" s="141" t="s">
        <v>116</v>
      </c>
      <c r="D1057" s="118" t="s">
        <v>6</v>
      </c>
      <c r="E1057" s="118">
        <v>12</v>
      </c>
      <c r="F1057" s="102">
        <v>52.79</v>
      </c>
    </row>
    <row r="1058" spans="1:6" s="103" customFormat="1">
      <c r="A1058" s="117"/>
      <c r="B1058" s="100"/>
      <c r="C1058" s="140" t="s">
        <v>117</v>
      </c>
      <c r="D1058" s="99" t="s">
        <v>6</v>
      </c>
      <c r="E1058" s="99">
        <v>2</v>
      </c>
      <c r="F1058" s="144">
        <v>23906.28</v>
      </c>
    </row>
    <row r="1059" spans="1:6" s="103" customFormat="1">
      <c r="A1059" s="117"/>
      <c r="B1059" s="100"/>
      <c r="C1059" s="141" t="s">
        <v>215</v>
      </c>
      <c r="D1059" s="118" t="s">
        <v>6</v>
      </c>
      <c r="E1059" s="118">
        <v>2</v>
      </c>
      <c r="F1059" s="102">
        <v>6356.95</v>
      </c>
    </row>
    <row r="1060" spans="1:6" s="103" customFormat="1">
      <c r="A1060" s="117"/>
      <c r="B1060" s="100"/>
      <c r="C1060" s="141" t="s">
        <v>217</v>
      </c>
      <c r="D1060" s="118" t="s">
        <v>6</v>
      </c>
      <c r="E1060" s="118">
        <v>2</v>
      </c>
      <c r="F1060" s="102">
        <v>960.61</v>
      </c>
    </row>
    <row r="1061" spans="1:6" s="103" customFormat="1">
      <c r="A1061" s="117"/>
      <c r="B1061" s="100"/>
      <c r="C1061" s="141" t="s">
        <v>216</v>
      </c>
      <c r="D1061" s="118" t="s">
        <v>6</v>
      </c>
      <c r="E1061" s="118">
        <v>2</v>
      </c>
      <c r="F1061" s="121">
        <v>3426.3</v>
      </c>
    </row>
    <row r="1062" spans="1:6" s="103" customFormat="1">
      <c r="A1062" s="117"/>
      <c r="B1062" s="100"/>
      <c r="C1062" s="141" t="s">
        <v>54</v>
      </c>
      <c r="D1062" s="118" t="s">
        <v>6</v>
      </c>
      <c r="E1062" s="118">
        <v>9</v>
      </c>
      <c r="F1062" s="102">
        <v>363</v>
      </c>
    </row>
    <row r="1063" spans="1:6" ht="60">
      <c r="A1063" s="76" t="s">
        <v>121</v>
      </c>
      <c r="B1063" s="48" t="s">
        <v>122</v>
      </c>
      <c r="C1063" s="48" t="s">
        <v>123</v>
      </c>
      <c r="D1063" s="7"/>
      <c r="E1063" s="7"/>
      <c r="F1063" s="85"/>
    </row>
    <row r="1064" spans="1:6" s="103" customFormat="1">
      <c r="A1064" s="117"/>
      <c r="B1064" s="100"/>
      <c r="C1064" s="101" t="s">
        <v>294</v>
      </c>
      <c r="D1064" s="112" t="s">
        <v>6</v>
      </c>
      <c r="E1064" s="99">
        <v>2</v>
      </c>
      <c r="F1064" s="144">
        <v>12720</v>
      </c>
    </row>
    <row r="1065" spans="1:6" s="103" customFormat="1">
      <c r="A1065" s="117"/>
      <c r="B1065" s="100"/>
      <c r="C1065" s="141" t="s">
        <v>131</v>
      </c>
      <c r="D1065" s="118" t="s">
        <v>6</v>
      </c>
      <c r="E1065" s="118">
        <v>6</v>
      </c>
      <c r="F1065" s="102">
        <v>26.21</v>
      </c>
    </row>
    <row r="1066" spans="1:6" s="103" customFormat="1">
      <c r="A1066" s="117"/>
      <c r="B1066" s="100"/>
      <c r="C1066" s="141" t="s">
        <v>95</v>
      </c>
      <c r="D1066" s="118" t="s">
        <v>6</v>
      </c>
      <c r="E1066" s="118">
        <v>6</v>
      </c>
      <c r="F1066" s="102">
        <v>921.65</v>
      </c>
    </row>
    <row r="1067" spans="1:6" s="103" customFormat="1">
      <c r="A1067" s="117"/>
      <c r="B1067" s="100"/>
      <c r="C1067" s="141" t="s">
        <v>24</v>
      </c>
      <c r="D1067" s="99" t="s">
        <v>5</v>
      </c>
      <c r="E1067" s="99">
        <v>6</v>
      </c>
      <c r="F1067" s="144">
        <v>90.72</v>
      </c>
    </row>
    <row r="1068" spans="1:6" s="103" customFormat="1">
      <c r="A1068" s="117"/>
      <c r="B1068" s="100"/>
      <c r="C1068" s="141" t="s">
        <v>25</v>
      </c>
      <c r="D1068" s="118" t="s">
        <v>5</v>
      </c>
      <c r="E1068" s="118">
        <v>18</v>
      </c>
      <c r="F1068" s="102">
        <v>55.04</v>
      </c>
    </row>
    <row r="1069" spans="1:6" s="103" customFormat="1">
      <c r="A1069" s="117"/>
      <c r="B1069" s="100"/>
      <c r="C1069" s="141" t="s">
        <v>130</v>
      </c>
      <c r="D1069" s="118" t="s">
        <v>6</v>
      </c>
      <c r="E1069" s="118">
        <v>2</v>
      </c>
      <c r="F1069" s="102">
        <v>3245</v>
      </c>
    </row>
    <row r="1070" spans="1:6" s="103" customFormat="1">
      <c r="A1070" s="117"/>
      <c r="B1070" s="100"/>
      <c r="C1070" s="141" t="s">
        <v>54</v>
      </c>
      <c r="D1070" s="118" t="s">
        <v>6</v>
      </c>
      <c r="E1070" s="118">
        <v>2</v>
      </c>
      <c r="F1070" s="102">
        <v>363</v>
      </c>
    </row>
    <row r="1071" spans="1:6" ht="60">
      <c r="A1071" s="76" t="s">
        <v>112</v>
      </c>
      <c r="B1071" s="48" t="s">
        <v>125</v>
      </c>
      <c r="C1071" s="48" t="s">
        <v>126</v>
      </c>
      <c r="D1071" s="7"/>
      <c r="E1071" s="7"/>
      <c r="F1071" s="85"/>
    </row>
    <row r="1072" spans="1:6" s="103" customFormat="1">
      <c r="A1072" s="117"/>
      <c r="B1072" s="100"/>
      <c r="C1072" s="101" t="s">
        <v>294</v>
      </c>
      <c r="D1072" s="112" t="s">
        <v>6</v>
      </c>
      <c r="E1072" s="99">
        <v>6</v>
      </c>
      <c r="F1072" s="144">
        <v>12720</v>
      </c>
    </row>
    <row r="1073" spans="1:6" s="103" customFormat="1">
      <c r="A1073" s="117"/>
      <c r="B1073" s="100"/>
      <c r="C1073" s="141" t="s">
        <v>131</v>
      </c>
      <c r="D1073" s="118" t="s">
        <v>6</v>
      </c>
      <c r="E1073" s="118">
        <v>24</v>
      </c>
      <c r="F1073" s="102">
        <v>26.21</v>
      </c>
    </row>
    <row r="1074" spans="1:6" s="103" customFormat="1">
      <c r="A1074" s="117"/>
      <c r="B1074" s="100"/>
      <c r="C1074" s="141" t="s">
        <v>95</v>
      </c>
      <c r="D1074" s="118" t="s">
        <v>6</v>
      </c>
      <c r="E1074" s="118">
        <v>24</v>
      </c>
      <c r="F1074" s="102">
        <v>921.65</v>
      </c>
    </row>
    <row r="1075" spans="1:6" s="103" customFormat="1">
      <c r="A1075" s="117"/>
      <c r="B1075" s="100"/>
      <c r="C1075" s="141" t="s">
        <v>24</v>
      </c>
      <c r="D1075" s="99" t="s">
        <v>5</v>
      </c>
      <c r="E1075" s="99">
        <v>12</v>
      </c>
      <c r="F1075" s="144">
        <v>90.72</v>
      </c>
    </row>
    <row r="1076" spans="1:6" s="103" customFormat="1">
      <c r="A1076" s="117"/>
      <c r="B1076" s="100"/>
      <c r="C1076" s="141" t="s">
        <v>25</v>
      </c>
      <c r="D1076" s="118" t="s">
        <v>5</v>
      </c>
      <c r="E1076" s="118">
        <v>36</v>
      </c>
      <c r="F1076" s="102">
        <v>55.04</v>
      </c>
    </row>
    <row r="1077" spans="1:6" s="103" customFormat="1">
      <c r="A1077" s="117"/>
      <c r="B1077" s="100"/>
      <c r="C1077" s="141" t="s">
        <v>496</v>
      </c>
      <c r="D1077" s="118" t="s">
        <v>6</v>
      </c>
      <c r="E1077" s="118">
        <v>4</v>
      </c>
      <c r="F1077" s="102">
        <v>3960</v>
      </c>
    </row>
    <row r="1078" spans="1:6" s="103" customFormat="1">
      <c r="A1078" s="117"/>
      <c r="B1078" s="100"/>
      <c r="C1078" s="101" t="s">
        <v>464</v>
      </c>
      <c r="D1078" s="118" t="s">
        <v>6</v>
      </c>
      <c r="E1078" s="118">
        <v>2</v>
      </c>
      <c r="F1078" s="102">
        <v>3369.31</v>
      </c>
    </row>
    <row r="1079" spans="1:6" s="103" customFormat="1">
      <c r="A1079" s="117"/>
      <c r="B1079" s="100"/>
      <c r="C1079" s="141" t="s">
        <v>54</v>
      </c>
      <c r="D1079" s="118" t="s">
        <v>6</v>
      </c>
      <c r="E1079" s="118">
        <v>4</v>
      </c>
      <c r="F1079" s="102">
        <v>363</v>
      </c>
    </row>
    <row r="1080" spans="1:6" ht="45">
      <c r="A1080" s="76" t="s">
        <v>121</v>
      </c>
      <c r="B1080" s="48" t="s">
        <v>127</v>
      </c>
      <c r="C1080" s="48" t="s">
        <v>128</v>
      </c>
      <c r="D1080" s="7"/>
      <c r="E1080" s="7"/>
      <c r="F1080" s="85"/>
    </row>
    <row r="1081" spans="1:6" s="103" customFormat="1">
      <c r="A1081" s="117"/>
      <c r="B1081" s="100"/>
      <c r="C1081" s="101" t="s">
        <v>294</v>
      </c>
      <c r="D1081" s="99" t="s">
        <v>6</v>
      </c>
      <c r="E1081" s="99">
        <v>12</v>
      </c>
      <c r="F1081" s="144">
        <v>12720</v>
      </c>
    </row>
    <row r="1082" spans="1:6" s="103" customFormat="1">
      <c r="A1082" s="117"/>
      <c r="B1082" s="100"/>
      <c r="C1082" s="141" t="s">
        <v>130</v>
      </c>
      <c r="D1082" s="118" t="s">
        <v>6</v>
      </c>
      <c r="E1082" s="118">
        <v>12</v>
      </c>
      <c r="F1082" s="102">
        <v>3245</v>
      </c>
    </row>
    <row r="1083" spans="1:6" s="103" customFormat="1">
      <c r="A1083" s="117"/>
      <c r="B1083" s="100"/>
      <c r="C1083" s="141" t="s">
        <v>131</v>
      </c>
      <c r="D1083" s="118" t="s">
        <v>6</v>
      </c>
      <c r="E1083" s="118">
        <v>36</v>
      </c>
      <c r="F1083" s="102">
        <v>26.21</v>
      </c>
    </row>
    <row r="1084" spans="1:6" s="103" customFormat="1">
      <c r="A1084" s="117"/>
      <c r="B1084" s="100"/>
      <c r="C1084" s="141" t="s">
        <v>95</v>
      </c>
      <c r="D1084" s="118" t="s">
        <v>6</v>
      </c>
      <c r="E1084" s="118">
        <v>36</v>
      </c>
      <c r="F1084" s="102">
        <v>921.65</v>
      </c>
    </row>
    <row r="1085" spans="1:6" ht="45">
      <c r="A1085" s="76" t="s">
        <v>133</v>
      </c>
      <c r="B1085" s="48" t="s">
        <v>132</v>
      </c>
      <c r="C1085" s="48" t="s">
        <v>128</v>
      </c>
      <c r="D1085" s="7"/>
      <c r="E1085" s="7"/>
      <c r="F1085" s="85"/>
    </row>
    <row r="1086" spans="1:6" s="103" customFormat="1">
      <c r="A1086" s="117"/>
      <c r="B1086" s="100"/>
      <c r="C1086" s="101" t="s">
        <v>294</v>
      </c>
      <c r="D1086" s="99" t="s">
        <v>6</v>
      </c>
      <c r="E1086" s="99">
        <v>18</v>
      </c>
      <c r="F1086" s="144">
        <v>12720</v>
      </c>
    </row>
    <row r="1087" spans="1:6" s="103" customFormat="1">
      <c r="A1087" s="117"/>
      <c r="B1087" s="100"/>
      <c r="C1087" s="141" t="s">
        <v>130</v>
      </c>
      <c r="D1087" s="118" t="s">
        <v>6</v>
      </c>
      <c r="E1087" s="118">
        <v>18</v>
      </c>
      <c r="F1087" s="102">
        <v>3245</v>
      </c>
    </row>
    <row r="1088" spans="1:6" s="103" customFormat="1">
      <c r="A1088" s="117"/>
      <c r="B1088" s="100"/>
      <c r="C1088" s="141" t="s">
        <v>131</v>
      </c>
      <c r="D1088" s="118" t="s">
        <v>6</v>
      </c>
      <c r="E1088" s="118">
        <v>54</v>
      </c>
      <c r="F1088" s="102">
        <v>26.21</v>
      </c>
    </row>
    <row r="1089" spans="1:6" s="103" customFormat="1">
      <c r="A1089" s="117"/>
      <c r="B1089" s="100"/>
      <c r="C1089" s="141" t="s">
        <v>95</v>
      </c>
      <c r="D1089" s="118" t="s">
        <v>6</v>
      </c>
      <c r="E1089" s="118">
        <v>54</v>
      </c>
      <c r="F1089" s="102">
        <v>921.65</v>
      </c>
    </row>
    <row r="1090" spans="1:6" ht="30">
      <c r="A1090" s="76" t="s">
        <v>135</v>
      </c>
      <c r="B1090" s="47" t="s">
        <v>134</v>
      </c>
      <c r="C1090" s="48" t="s">
        <v>137</v>
      </c>
      <c r="D1090" s="7"/>
      <c r="E1090" s="7"/>
      <c r="F1090" s="85"/>
    </row>
    <row r="1091" spans="1:6" s="103" customFormat="1">
      <c r="A1091" s="117"/>
      <c r="B1091" s="100"/>
      <c r="C1091" s="100" t="s">
        <v>507</v>
      </c>
      <c r="D1091" s="118" t="s">
        <v>6</v>
      </c>
      <c r="E1091" s="118">
        <v>3</v>
      </c>
      <c r="F1091" s="102">
        <v>45901.8</v>
      </c>
    </row>
    <row r="1092" spans="1:6" ht="30">
      <c r="A1092" s="76" t="s">
        <v>138</v>
      </c>
      <c r="B1092" s="47" t="s">
        <v>139</v>
      </c>
      <c r="C1092" s="48" t="s">
        <v>140</v>
      </c>
      <c r="D1092" s="7"/>
      <c r="E1092" s="7"/>
      <c r="F1092" s="85"/>
    </row>
    <row r="1093" spans="1:6" s="103" customFormat="1">
      <c r="A1093" s="117"/>
      <c r="B1093" s="100"/>
      <c r="C1093" s="100" t="s">
        <v>329</v>
      </c>
      <c r="D1093" s="118" t="s">
        <v>6</v>
      </c>
      <c r="E1093" s="118">
        <v>1</v>
      </c>
      <c r="F1093" s="154">
        <v>103050</v>
      </c>
    </row>
    <row r="1094" spans="1:6" ht="30">
      <c r="A1094" s="76" t="s">
        <v>143</v>
      </c>
      <c r="B1094" s="47" t="s">
        <v>142</v>
      </c>
      <c r="C1094" s="48" t="s">
        <v>137</v>
      </c>
      <c r="D1094" s="7"/>
      <c r="E1094" s="7"/>
      <c r="F1094" s="85"/>
    </row>
    <row r="1095" spans="1:6" s="103" customFormat="1">
      <c r="A1095" s="117"/>
      <c r="B1095" s="100"/>
      <c r="C1095" s="100" t="s">
        <v>507</v>
      </c>
      <c r="D1095" s="118" t="s">
        <v>6</v>
      </c>
      <c r="E1095" s="118">
        <v>1</v>
      </c>
      <c r="F1095" s="102">
        <v>45901.8</v>
      </c>
    </row>
    <row r="1096" spans="1:6" ht="30">
      <c r="A1096" s="76" t="s">
        <v>144</v>
      </c>
      <c r="B1096" s="48" t="s">
        <v>145</v>
      </c>
      <c r="C1096" s="48" t="s">
        <v>146</v>
      </c>
      <c r="D1096" s="7"/>
      <c r="E1096" s="7"/>
      <c r="F1096" s="85"/>
    </row>
    <row r="1097" spans="1:6" s="103" customFormat="1">
      <c r="A1097" s="117"/>
      <c r="B1097" s="100"/>
      <c r="C1097" s="100" t="s">
        <v>507</v>
      </c>
      <c r="D1097" s="118" t="s">
        <v>6</v>
      </c>
      <c r="E1097" s="118">
        <v>2</v>
      </c>
      <c r="F1097" s="102">
        <v>45901.8</v>
      </c>
    </row>
    <row r="1098" spans="1:6" ht="30">
      <c r="A1098" s="76" t="s">
        <v>147</v>
      </c>
      <c r="B1098" s="47" t="s">
        <v>148</v>
      </c>
      <c r="C1098" s="48" t="s">
        <v>146</v>
      </c>
      <c r="D1098" s="7"/>
      <c r="E1098" s="7"/>
      <c r="F1098" s="85"/>
    </row>
    <row r="1099" spans="1:6" s="103" customFormat="1">
      <c r="A1099" s="117"/>
      <c r="B1099" s="100"/>
      <c r="C1099" s="100" t="s">
        <v>507</v>
      </c>
      <c r="D1099" s="118" t="s">
        <v>6</v>
      </c>
      <c r="E1099" s="118">
        <v>1</v>
      </c>
      <c r="F1099" s="102">
        <v>45901.8</v>
      </c>
    </row>
    <row r="1100" spans="1:6" ht="30">
      <c r="A1100" s="76" t="s">
        <v>150</v>
      </c>
      <c r="B1100" s="47" t="s">
        <v>149</v>
      </c>
      <c r="C1100" s="48" t="s">
        <v>137</v>
      </c>
      <c r="D1100" s="7"/>
      <c r="E1100" s="7"/>
      <c r="F1100" s="85"/>
    </row>
    <row r="1101" spans="1:6" s="103" customFormat="1">
      <c r="A1101" s="117"/>
      <c r="B1101" s="100"/>
      <c r="C1101" s="100" t="s">
        <v>507</v>
      </c>
      <c r="D1101" s="118" t="s">
        <v>6</v>
      </c>
      <c r="E1101" s="118">
        <v>1</v>
      </c>
      <c r="F1101" s="102">
        <v>45901.8</v>
      </c>
    </row>
    <row r="1102" spans="1:6" ht="30">
      <c r="A1102" s="76" t="s">
        <v>152</v>
      </c>
      <c r="B1102" s="48" t="s">
        <v>151</v>
      </c>
      <c r="C1102" s="48" t="s">
        <v>146</v>
      </c>
      <c r="D1102" s="7"/>
      <c r="E1102" s="7"/>
      <c r="F1102" s="85"/>
    </row>
    <row r="1103" spans="1:6" s="103" customFormat="1">
      <c r="A1103" s="117"/>
      <c r="B1103" s="100"/>
      <c r="C1103" s="100" t="s">
        <v>507</v>
      </c>
      <c r="D1103" s="118" t="s">
        <v>6</v>
      </c>
      <c r="E1103" s="118">
        <v>2</v>
      </c>
      <c r="F1103" s="102">
        <v>45901.8</v>
      </c>
    </row>
    <row r="1104" spans="1:6" ht="30">
      <c r="A1104" s="76" t="s">
        <v>154</v>
      </c>
      <c r="B1104" s="48" t="s">
        <v>153</v>
      </c>
      <c r="C1104" s="48" t="s">
        <v>155</v>
      </c>
      <c r="D1104" s="7"/>
      <c r="E1104" s="7"/>
      <c r="F1104" s="85"/>
    </row>
    <row r="1105" spans="1:7" s="103" customFormat="1">
      <c r="A1105" s="117"/>
      <c r="B1105" s="100"/>
      <c r="C1105" s="100" t="s">
        <v>329</v>
      </c>
      <c r="D1105" s="118" t="s">
        <v>6</v>
      </c>
      <c r="E1105" s="118">
        <v>2</v>
      </c>
      <c r="F1105" s="154">
        <v>103050</v>
      </c>
    </row>
    <row r="1106" spans="1:7" ht="30">
      <c r="A1106" s="76" t="s">
        <v>157</v>
      </c>
      <c r="B1106" s="47" t="s">
        <v>156</v>
      </c>
      <c r="C1106" s="48" t="s">
        <v>146</v>
      </c>
      <c r="D1106" s="7"/>
      <c r="E1106" s="7"/>
      <c r="F1106" s="85"/>
    </row>
    <row r="1107" spans="1:7" s="103" customFormat="1">
      <c r="A1107" s="117"/>
      <c r="B1107" s="100"/>
      <c r="C1107" s="100" t="s">
        <v>507</v>
      </c>
      <c r="D1107" s="118" t="s">
        <v>6</v>
      </c>
      <c r="E1107" s="118">
        <v>3</v>
      </c>
      <c r="F1107" s="102">
        <v>45901.8</v>
      </c>
    </row>
    <row r="1108" spans="1:7" ht="30">
      <c r="A1108" s="76" t="s">
        <v>158</v>
      </c>
      <c r="B1108" s="47" t="s">
        <v>159</v>
      </c>
      <c r="C1108" s="48" t="s">
        <v>137</v>
      </c>
      <c r="D1108" s="7"/>
      <c r="E1108" s="7"/>
      <c r="F1108" s="85"/>
    </row>
    <row r="1109" spans="1:7" s="103" customFormat="1">
      <c r="A1109" s="117"/>
      <c r="B1109" s="100"/>
      <c r="C1109" s="100" t="s">
        <v>507</v>
      </c>
      <c r="D1109" s="118" t="s">
        <v>6</v>
      </c>
      <c r="E1109" s="118">
        <v>2</v>
      </c>
      <c r="F1109" s="102">
        <v>45901.8</v>
      </c>
    </row>
    <row r="1110" spans="1:7" ht="30">
      <c r="A1110" s="76" t="s">
        <v>160</v>
      </c>
      <c r="B1110" s="47" t="s">
        <v>161</v>
      </c>
      <c r="C1110" s="48" t="s">
        <v>155</v>
      </c>
      <c r="D1110" s="7"/>
      <c r="E1110" s="7"/>
      <c r="F1110" s="85"/>
    </row>
    <row r="1111" spans="1:7" s="103" customFormat="1">
      <c r="A1111" s="117"/>
      <c r="B1111" s="100"/>
      <c r="C1111" s="100" t="s">
        <v>329</v>
      </c>
      <c r="D1111" s="118" t="s">
        <v>6</v>
      </c>
      <c r="E1111" s="118">
        <v>1</v>
      </c>
      <c r="F1111" s="154">
        <v>103050</v>
      </c>
    </row>
    <row r="1112" spans="1:7" ht="30">
      <c r="A1112" s="76" t="s">
        <v>163</v>
      </c>
      <c r="B1112" s="47" t="s">
        <v>162</v>
      </c>
      <c r="C1112" s="48" t="s">
        <v>164</v>
      </c>
      <c r="D1112" s="7"/>
      <c r="E1112" s="7"/>
      <c r="F1112" s="85"/>
    </row>
    <row r="1113" spans="1:7" s="103" customFormat="1">
      <c r="A1113" s="117"/>
      <c r="B1113" s="100"/>
      <c r="C1113" s="104" t="s">
        <v>334</v>
      </c>
      <c r="D1113" s="118" t="s">
        <v>6</v>
      </c>
      <c r="E1113" s="118">
        <v>5</v>
      </c>
      <c r="F1113" s="102">
        <v>47</v>
      </c>
    </row>
    <row r="1114" spans="1:7" s="103" customFormat="1">
      <c r="A1114" s="117"/>
      <c r="B1114" s="100"/>
      <c r="C1114" s="141" t="s">
        <v>166</v>
      </c>
      <c r="D1114" s="118" t="s">
        <v>7</v>
      </c>
      <c r="E1114" s="118">
        <v>89</v>
      </c>
      <c r="F1114" s="102">
        <v>112</v>
      </c>
    </row>
    <row r="1115" spans="1:7" s="103" customFormat="1">
      <c r="A1115" s="117"/>
      <c r="B1115" s="100"/>
      <c r="C1115" s="141" t="s">
        <v>249</v>
      </c>
      <c r="D1115" s="118" t="s">
        <v>6</v>
      </c>
      <c r="E1115" s="118">
        <v>150</v>
      </c>
      <c r="F1115" s="102">
        <v>428</v>
      </c>
      <c r="G1115" s="103" t="s">
        <v>489</v>
      </c>
    </row>
    <row r="1116" spans="1:7" s="103" customFormat="1">
      <c r="A1116" s="117"/>
      <c r="B1116" s="100"/>
      <c r="C1116" s="108" t="s">
        <v>354</v>
      </c>
      <c r="D1116" s="118" t="s">
        <v>5</v>
      </c>
      <c r="E1116" s="118">
        <v>10</v>
      </c>
      <c r="F1116" s="102">
        <v>104.8</v>
      </c>
    </row>
    <row r="1117" spans="1:7" s="103" customFormat="1">
      <c r="A1117" s="117"/>
      <c r="B1117" s="100"/>
      <c r="C1117" s="113" t="s">
        <v>355</v>
      </c>
      <c r="D1117" s="105" t="s">
        <v>5</v>
      </c>
      <c r="E1117" s="118">
        <v>25</v>
      </c>
      <c r="F1117" s="102">
        <v>151.30000000000001</v>
      </c>
    </row>
    <row r="1118" spans="1:7" s="103" customFormat="1">
      <c r="A1118" s="117"/>
      <c r="B1118" s="100"/>
      <c r="C1118" s="141" t="s">
        <v>502</v>
      </c>
      <c r="D1118" s="118" t="s">
        <v>5</v>
      </c>
      <c r="E1118" s="118">
        <v>15</v>
      </c>
      <c r="F1118" s="102">
        <v>435</v>
      </c>
    </row>
    <row r="1119" spans="1:7" s="103" customFormat="1">
      <c r="A1119" s="117"/>
      <c r="B1119" s="100"/>
      <c r="C1119" s="108" t="s">
        <v>356</v>
      </c>
      <c r="D1119" s="118" t="s">
        <v>7</v>
      </c>
      <c r="E1119" s="118">
        <v>1</v>
      </c>
      <c r="F1119" s="102">
        <v>467.7</v>
      </c>
    </row>
    <row r="1120" spans="1:7">
      <c r="A1120" s="76"/>
      <c r="B1120" s="47"/>
      <c r="C1120" s="55" t="s">
        <v>172</v>
      </c>
      <c r="D1120" s="41" t="s">
        <v>6</v>
      </c>
      <c r="E1120" s="44">
        <v>6</v>
      </c>
      <c r="F1120" s="85"/>
    </row>
    <row r="1121" spans="1:6" s="103" customFormat="1">
      <c r="A1121" s="117"/>
      <c r="B1121" s="100"/>
      <c r="C1121" s="141" t="s">
        <v>173</v>
      </c>
      <c r="D1121" s="118" t="s">
        <v>7</v>
      </c>
      <c r="E1121" s="118">
        <v>3</v>
      </c>
      <c r="F1121" s="102">
        <v>600</v>
      </c>
    </row>
    <row r="1122" spans="1:6" ht="45">
      <c r="A1122" s="76" t="s">
        <v>176</v>
      </c>
      <c r="B1122" s="48" t="s">
        <v>174</v>
      </c>
      <c r="C1122" s="47" t="s">
        <v>175</v>
      </c>
      <c r="D1122" s="7"/>
      <c r="E1122" s="7"/>
      <c r="F1122" s="85"/>
    </row>
    <row r="1123" spans="1:6" s="103" customFormat="1">
      <c r="A1123" s="117"/>
      <c r="B1123" s="100"/>
      <c r="C1123" s="113" t="s">
        <v>268</v>
      </c>
      <c r="D1123" s="99" t="s">
        <v>6</v>
      </c>
      <c r="E1123" s="99">
        <v>2</v>
      </c>
      <c r="F1123" s="144">
        <v>13080</v>
      </c>
    </row>
    <row r="1124" spans="1:6" s="103" customFormat="1">
      <c r="A1124" s="117"/>
      <c r="B1124" s="100"/>
      <c r="C1124" s="141" t="s">
        <v>465</v>
      </c>
      <c r="D1124" s="118" t="s">
        <v>6</v>
      </c>
      <c r="E1124" s="118">
        <v>2</v>
      </c>
      <c r="F1124" s="102">
        <v>3088.54</v>
      </c>
    </row>
    <row r="1125" spans="1:6" ht="45">
      <c r="A1125" s="76" t="s">
        <v>179</v>
      </c>
      <c r="B1125" s="48" t="s">
        <v>174</v>
      </c>
      <c r="C1125" s="48" t="s">
        <v>180</v>
      </c>
      <c r="D1125" s="7"/>
      <c r="E1125" s="7"/>
      <c r="F1125" s="85"/>
    </row>
    <row r="1126" spans="1:6" s="103" customFormat="1">
      <c r="A1126" s="117"/>
      <c r="B1126" s="100"/>
      <c r="C1126" s="101" t="s">
        <v>263</v>
      </c>
      <c r="D1126" s="118" t="s">
        <v>6</v>
      </c>
      <c r="E1126" s="118">
        <v>8</v>
      </c>
      <c r="F1126" s="102">
        <v>799.37</v>
      </c>
    </row>
    <row r="1127" spans="1:6" s="103" customFormat="1">
      <c r="A1127" s="117"/>
      <c r="B1127" s="100"/>
      <c r="C1127" s="101" t="s">
        <v>289</v>
      </c>
      <c r="D1127" s="118" t="s">
        <v>6</v>
      </c>
      <c r="E1127" s="118">
        <v>6</v>
      </c>
      <c r="F1127" s="102">
        <v>517.87</v>
      </c>
    </row>
    <row r="1128" spans="1:6" s="103" customFormat="1">
      <c r="A1128" s="117"/>
      <c r="B1128" s="100"/>
      <c r="C1128" s="141" t="s">
        <v>182</v>
      </c>
      <c r="D1128" s="118" t="s">
        <v>6</v>
      </c>
      <c r="E1128" s="118">
        <v>7</v>
      </c>
      <c r="F1128" s="102">
        <v>616.39</v>
      </c>
    </row>
    <row r="1129" spans="1:6" s="103" customFormat="1">
      <c r="A1129" s="117"/>
      <c r="B1129" s="100"/>
      <c r="C1129" s="101" t="s">
        <v>264</v>
      </c>
      <c r="D1129" s="118" t="s">
        <v>5</v>
      </c>
      <c r="E1129" s="118">
        <v>24</v>
      </c>
      <c r="F1129" s="102">
        <v>150.19999999999999</v>
      </c>
    </row>
    <row r="1130" spans="1:6" s="103" customFormat="1">
      <c r="A1130" s="117"/>
      <c r="B1130" s="100"/>
      <c r="C1130" s="116" t="s">
        <v>406</v>
      </c>
      <c r="D1130" s="118" t="s">
        <v>6</v>
      </c>
      <c r="E1130" s="118">
        <v>24</v>
      </c>
      <c r="F1130" s="102">
        <v>43.26</v>
      </c>
    </row>
    <row r="1131" spans="1:6" s="103" customFormat="1">
      <c r="A1131" s="117"/>
      <c r="B1131" s="100"/>
      <c r="C1131" s="116" t="s">
        <v>435</v>
      </c>
      <c r="D1131" s="118" t="s">
        <v>5</v>
      </c>
      <c r="E1131" s="118">
        <v>300</v>
      </c>
      <c r="F1131" s="102">
        <v>318.26</v>
      </c>
    </row>
    <row r="1132" spans="1:6" s="103" customFormat="1">
      <c r="A1132" s="117"/>
      <c r="B1132" s="100"/>
      <c r="C1132" s="108" t="s">
        <v>303</v>
      </c>
      <c r="D1132" s="118" t="s">
        <v>6</v>
      </c>
      <c r="E1132" s="118">
        <v>48</v>
      </c>
      <c r="F1132" s="102">
        <v>346.06</v>
      </c>
    </row>
    <row r="1133" spans="1:6" ht="30">
      <c r="A1133" s="76" t="s">
        <v>188</v>
      </c>
      <c r="B1133" s="48" t="s">
        <v>187</v>
      </c>
      <c r="C1133" s="48" t="s">
        <v>189</v>
      </c>
      <c r="D1133" s="41"/>
      <c r="E1133" s="44"/>
      <c r="F1133" s="85"/>
    </row>
    <row r="1134" spans="1:6" s="103" customFormat="1">
      <c r="A1134" s="117"/>
      <c r="B1134" s="100"/>
      <c r="C1134" s="101" t="s">
        <v>263</v>
      </c>
      <c r="D1134" s="118" t="s">
        <v>6</v>
      </c>
      <c r="E1134" s="118">
        <v>10</v>
      </c>
      <c r="F1134" s="102">
        <v>799.37</v>
      </c>
    </row>
    <row r="1135" spans="1:6" s="103" customFormat="1">
      <c r="A1135" s="117"/>
      <c r="B1135" s="100"/>
      <c r="C1135" s="101" t="s">
        <v>289</v>
      </c>
      <c r="D1135" s="118" t="s">
        <v>6</v>
      </c>
      <c r="E1135" s="118">
        <v>10</v>
      </c>
      <c r="F1135" s="102">
        <v>517.87</v>
      </c>
    </row>
    <row r="1136" spans="1:6" s="103" customFormat="1">
      <c r="A1136" s="117"/>
      <c r="B1136" s="100"/>
      <c r="C1136" s="101" t="s">
        <v>264</v>
      </c>
      <c r="D1136" s="118" t="s">
        <v>5</v>
      </c>
      <c r="E1136" s="118">
        <v>19</v>
      </c>
      <c r="F1136" s="102">
        <v>150.19999999999999</v>
      </c>
    </row>
    <row r="1137" spans="1:6" s="103" customFormat="1">
      <c r="A1137" s="117"/>
      <c r="B1137" s="100"/>
      <c r="C1137" s="116" t="s">
        <v>406</v>
      </c>
      <c r="D1137" s="118" t="s">
        <v>6</v>
      </c>
      <c r="E1137" s="118">
        <v>19</v>
      </c>
      <c r="F1137" s="102">
        <v>43.26</v>
      </c>
    </row>
    <row r="1138" spans="1:6" s="103" customFormat="1">
      <c r="A1138" s="117"/>
      <c r="B1138" s="100"/>
      <c r="C1138" s="141" t="s">
        <v>478</v>
      </c>
      <c r="D1138" s="118" t="s">
        <v>5</v>
      </c>
      <c r="E1138" s="118">
        <v>100</v>
      </c>
      <c r="F1138" s="102">
        <v>580.22</v>
      </c>
    </row>
    <row r="1139" spans="1:6" s="103" customFormat="1">
      <c r="A1139" s="117"/>
      <c r="B1139" s="100"/>
      <c r="C1139" s="101" t="s">
        <v>292</v>
      </c>
      <c r="D1139" s="118" t="s">
        <v>6</v>
      </c>
      <c r="E1139" s="118">
        <v>2</v>
      </c>
      <c r="F1139" s="102">
        <v>353.44</v>
      </c>
    </row>
    <row r="1140" spans="1:6" ht="30">
      <c r="A1140" s="76" t="s">
        <v>193</v>
      </c>
      <c r="B1140" s="47" t="s">
        <v>192</v>
      </c>
      <c r="C1140" s="48" t="s">
        <v>194</v>
      </c>
      <c r="D1140" s="7"/>
      <c r="E1140" s="7"/>
      <c r="F1140" s="85"/>
    </row>
    <row r="1141" spans="1:6">
      <c r="A1141" s="76"/>
      <c r="B1141" s="47"/>
      <c r="C1141" s="143" t="s">
        <v>195</v>
      </c>
      <c r="D1141" s="44" t="s">
        <v>6</v>
      </c>
      <c r="E1141" s="44">
        <v>200</v>
      </c>
      <c r="F1141" s="85"/>
    </row>
    <row r="1142" spans="1:6" s="103" customFormat="1">
      <c r="A1142" s="117"/>
      <c r="B1142" s="100"/>
      <c r="C1142" s="108" t="s">
        <v>354</v>
      </c>
      <c r="D1142" s="118" t="s">
        <v>5</v>
      </c>
      <c r="E1142" s="118">
        <v>60</v>
      </c>
      <c r="F1142" s="102">
        <v>104.8</v>
      </c>
    </row>
    <row r="1143" spans="1:6" s="103" customFormat="1">
      <c r="A1143" s="117"/>
      <c r="B1143" s="100"/>
      <c r="C1143" s="108" t="s">
        <v>356</v>
      </c>
      <c r="D1143" s="118" t="s">
        <v>7</v>
      </c>
      <c r="E1143" s="118">
        <v>2</v>
      </c>
      <c r="F1143" s="102">
        <v>467.7</v>
      </c>
    </row>
    <row r="1144" spans="1:6" s="103" customFormat="1">
      <c r="A1144" s="117"/>
      <c r="B1144" s="100"/>
      <c r="C1144" s="141" t="s">
        <v>487</v>
      </c>
      <c r="D1144" s="118" t="s">
        <v>6</v>
      </c>
      <c r="E1144" s="118">
        <v>20</v>
      </c>
      <c r="F1144" s="148">
        <v>989.4</v>
      </c>
    </row>
    <row r="1145" spans="1:6" s="103" customFormat="1">
      <c r="A1145" s="117"/>
      <c r="B1145" s="100"/>
      <c r="C1145" s="141" t="s">
        <v>474</v>
      </c>
      <c r="D1145" s="118" t="s">
        <v>6</v>
      </c>
      <c r="E1145" s="118">
        <v>3</v>
      </c>
      <c r="F1145" s="102">
        <v>119</v>
      </c>
    </row>
    <row r="1146" spans="1:6" s="103" customFormat="1">
      <c r="A1146" s="117"/>
      <c r="B1146" s="100"/>
      <c r="C1146" s="141" t="s">
        <v>497</v>
      </c>
      <c r="D1146" s="118" t="s">
        <v>5</v>
      </c>
      <c r="E1146" s="118">
        <v>27</v>
      </c>
      <c r="F1146" s="102">
        <v>227.92</v>
      </c>
    </row>
    <row r="1147" spans="1:6" s="103" customFormat="1">
      <c r="A1147" s="117"/>
      <c r="B1147" s="100"/>
      <c r="C1147" s="141" t="s">
        <v>500</v>
      </c>
      <c r="D1147" s="118" t="s">
        <v>501</v>
      </c>
      <c r="E1147" s="118">
        <v>2</v>
      </c>
      <c r="F1147" s="102">
        <v>490</v>
      </c>
    </row>
    <row r="1148" spans="1:6" s="103" customFormat="1">
      <c r="A1148" s="117"/>
      <c r="B1148" s="100"/>
      <c r="C1148" s="141" t="s">
        <v>202</v>
      </c>
      <c r="D1148" s="118" t="s">
        <v>7</v>
      </c>
      <c r="E1148" s="118">
        <v>240</v>
      </c>
      <c r="F1148" s="102">
        <v>40</v>
      </c>
    </row>
    <row r="1149" spans="1:6">
      <c r="A1149" s="76"/>
      <c r="B1149" s="47"/>
      <c r="C1149" s="55" t="s">
        <v>203</v>
      </c>
      <c r="D1149" s="41" t="s">
        <v>6</v>
      </c>
      <c r="E1149" s="41">
        <v>2</v>
      </c>
      <c r="F1149" s="85"/>
    </row>
    <row r="1150" spans="1:6" s="103" customFormat="1">
      <c r="A1150" s="117"/>
      <c r="B1150" s="100"/>
      <c r="C1150" s="141" t="s">
        <v>204</v>
      </c>
      <c r="D1150" s="118" t="s">
        <v>6</v>
      </c>
      <c r="E1150" s="118">
        <v>1</v>
      </c>
      <c r="F1150" s="102">
        <v>88</v>
      </c>
    </row>
    <row r="1151" spans="1:6">
      <c r="A1151" s="76"/>
      <c r="B1151" s="47"/>
      <c r="C1151" s="55" t="s">
        <v>205</v>
      </c>
      <c r="D1151" s="41" t="s">
        <v>6</v>
      </c>
      <c r="E1151" s="41">
        <v>2</v>
      </c>
      <c r="F1151" s="85"/>
    </row>
    <row r="1152" spans="1:6" s="103" customFormat="1">
      <c r="A1152" s="117"/>
      <c r="B1152" s="100"/>
      <c r="C1152" s="101" t="s">
        <v>335</v>
      </c>
      <c r="D1152" s="118" t="s">
        <v>6</v>
      </c>
      <c r="E1152" s="118">
        <v>2</v>
      </c>
      <c r="F1152" s="102">
        <v>200</v>
      </c>
    </row>
    <row r="1153" spans="1:6" ht="30">
      <c r="A1153" s="76" t="s">
        <v>208</v>
      </c>
      <c r="B1153" s="47" t="s">
        <v>207</v>
      </c>
      <c r="C1153" s="48" t="s">
        <v>194</v>
      </c>
      <c r="D1153" s="7"/>
      <c r="E1153" s="7"/>
      <c r="F1153" s="85"/>
    </row>
    <row r="1154" spans="1:6">
      <c r="A1154" s="76"/>
      <c r="B1154" s="47"/>
      <c r="C1154" s="143" t="s">
        <v>195</v>
      </c>
      <c r="D1154" s="44" t="s">
        <v>6</v>
      </c>
      <c r="E1154" s="44">
        <v>200</v>
      </c>
      <c r="F1154" s="85"/>
    </row>
    <row r="1155" spans="1:6" s="103" customFormat="1">
      <c r="A1155" s="117"/>
      <c r="B1155" s="100"/>
      <c r="C1155" s="108" t="s">
        <v>354</v>
      </c>
      <c r="D1155" s="118" t="s">
        <v>5</v>
      </c>
      <c r="E1155" s="118">
        <v>60</v>
      </c>
      <c r="F1155" s="102">
        <v>104.8</v>
      </c>
    </row>
    <row r="1156" spans="1:6" s="103" customFormat="1">
      <c r="A1156" s="117"/>
      <c r="B1156" s="100"/>
      <c r="C1156" s="108" t="s">
        <v>356</v>
      </c>
      <c r="D1156" s="118" t="s">
        <v>7</v>
      </c>
      <c r="E1156" s="118">
        <v>2</v>
      </c>
      <c r="F1156" s="102">
        <v>467.7</v>
      </c>
    </row>
    <row r="1157" spans="1:6" s="103" customFormat="1">
      <c r="A1157" s="117"/>
      <c r="B1157" s="100"/>
      <c r="C1157" s="101" t="s">
        <v>487</v>
      </c>
      <c r="D1157" s="118" t="s">
        <v>6</v>
      </c>
      <c r="E1157" s="118">
        <v>20</v>
      </c>
      <c r="F1157" s="148">
        <v>989.4</v>
      </c>
    </row>
    <row r="1158" spans="1:6" s="103" customFormat="1">
      <c r="A1158" s="117"/>
      <c r="B1158" s="100"/>
      <c r="C1158" s="141" t="s">
        <v>474</v>
      </c>
      <c r="D1158" s="118" t="s">
        <v>6</v>
      </c>
      <c r="E1158" s="118">
        <v>3</v>
      </c>
      <c r="F1158" s="102">
        <v>119</v>
      </c>
    </row>
    <row r="1159" spans="1:6" s="103" customFormat="1">
      <c r="A1159" s="117"/>
      <c r="B1159" s="100"/>
      <c r="C1159" s="141" t="s">
        <v>497</v>
      </c>
      <c r="D1159" s="118" t="s">
        <v>5</v>
      </c>
      <c r="E1159" s="118">
        <v>27</v>
      </c>
      <c r="F1159" s="102">
        <v>227.92</v>
      </c>
    </row>
    <row r="1160" spans="1:6" s="103" customFormat="1">
      <c r="A1160" s="117"/>
      <c r="B1160" s="100"/>
      <c r="C1160" s="141" t="s">
        <v>500</v>
      </c>
      <c r="D1160" s="118" t="s">
        <v>501</v>
      </c>
      <c r="E1160" s="118">
        <v>2</v>
      </c>
      <c r="F1160" s="102">
        <v>490</v>
      </c>
    </row>
    <row r="1161" spans="1:6" s="103" customFormat="1">
      <c r="A1161" s="117"/>
      <c r="B1161" s="100"/>
      <c r="C1161" s="141" t="s">
        <v>202</v>
      </c>
      <c r="D1161" s="118" t="s">
        <v>7</v>
      </c>
      <c r="E1161" s="118">
        <v>240</v>
      </c>
      <c r="F1161" s="102">
        <v>40</v>
      </c>
    </row>
    <row r="1162" spans="1:6">
      <c r="A1162" s="76"/>
      <c r="B1162" s="47"/>
      <c r="C1162" s="55" t="s">
        <v>203</v>
      </c>
      <c r="D1162" s="41" t="s">
        <v>6</v>
      </c>
      <c r="E1162" s="41">
        <v>2</v>
      </c>
      <c r="F1162" s="85"/>
    </row>
    <row r="1163" spans="1:6" s="103" customFormat="1">
      <c r="A1163" s="117"/>
      <c r="B1163" s="100"/>
      <c r="C1163" s="141" t="s">
        <v>204</v>
      </c>
      <c r="D1163" s="118" t="s">
        <v>6</v>
      </c>
      <c r="E1163" s="118">
        <v>1</v>
      </c>
      <c r="F1163" s="102">
        <v>88</v>
      </c>
    </row>
    <row r="1164" spans="1:6">
      <c r="A1164" s="76"/>
      <c r="B1164" s="47"/>
      <c r="C1164" s="55" t="s">
        <v>205</v>
      </c>
      <c r="D1164" s="41" t="s">
        <v>6</v>
      </c>
      <c r="E1164" s="41">
        <v>2</v>
      </c>
      <c r="F1164" s="85"/>
    </row>
    <row r="1165" spans="1:6" s="103" customFormat="1">
      <c r="A1165" s="117"/>
      <c r="B1165" s="100"/>
      <c r="C1165" s="101" t="s">
        <v>335</v>
      </c>
      <c r="D1165" s="118" t="s">
        <v>6</v>
      </c>
      <c r="E1165" s="118">
        <v>2</v>
      </c>
      <c r="F1165" s="102">
        <v>200</v>
      </c>
    </row>
    <row r="1166" spans="1:6" ht="45">
      <c r="A1166" s="76" t="s">
        <v>210</v>
      </c>
      <c r="B1166" s="48" t="s">
        <v>209</v>
      </c>
      <c r="C1166" s="48" t="s">
        <v>194</v>
      </c>
      <c r="D1166" s="7"/>
      <c r="E1166" s="7"/>
      <c r="F1166" s="85"/>
    </row>
    <row r="1167" spans="1:6">
      <c r="A1167" s="76"/>
      <c r="B1167" s="47"/>
      <c r="C1167" s="143" t="s">
        <v>195</v>
      </c>
      <c r="D1167" s="44" t="s">
        <v>6</v>
      </c>
      <c r="E1167" s="44">
        <v>400</v>
      </c>
      <c r="F1167" s="85"/>
    </row>
    <row r="1168" spans="1:6" s="103" customFormat="1">
      <c r="A1168" s="117"/>
      <c r="B1168" s="100"/>
      <c r="C1168" s="108" t="s">
        <v>354</v>
      </c>
      <c r="D1168" s="118" t="s">
        <v>5</v>
      </c>
      <c r="E1168" s="118">
        <v>120</v>
      </c>
      <c r="F1168" s="102">
        <v>104.8</v>
      </c>
    </row>
    <row r="1169" spans="1:6" s="103" customFormat="1">
      <c r="A1169" s="117"/>
      <c r="B1169" s="100"/>
      <c r="C1169" s="108" t="s">
        <v>356</v>
      </c>
      <c r="D1169" s="118" t="s">
        <v>7</v>
      </c>
      <c r="E1169" s="118">
        <v>4</v>
      </c>
      <c r="F1169" s="102">
        <v>467.7</v>
      </c>
    </row>
    <row r="1170" spans="1:6" s="103" customFormat="1">
      <c r="A1170" s="117"/>
      <c r="B1170" s="100"/>
      <c r="C1170" s="101" t="s">
        <v>487</v>
      </c>
      <c r="D1170" s="118" t="s">
        <v>6</v>
      </c>
      <c r="E1170" s="118">
        <v>40</v>
      </c>
      <c r="F1170" s="148">
        <v>989.4</v>
      </c>
    </row>
    <row r="1171" spans="1:6" s="103" customFormat="1">
      <c r="A1171" s="117"/>
      <c r="B1171" s="100"/>
      <c r="C1171" s="141" t="s">
        <v>474</v>
      </c>
      <c r="D1171" s="118" t="s">
        <v>6</v>
      </c>
      <c r="E1171" s="118">
        <v>6</v>
      </c>
      <c r="F1171" s="102">
        <v>119</v>
      </c>
    </row>
    <row r="1172" spans="1:6" s="103" customFormat="1">
      <c r="A1172" s="117"/>
      <c r="B1172" s="100"/>
      <c r="C1172" s="141" t="s">
        <v>497</v>
      </c>
      <c r="D1172" s="118" t="s">
        <v>5</v>
      </c>
      <c r="E1172" s="118">
        <v>54</v>
      </c>
      <c r="F1172" s="102">
        <v>227.92</v>
      </c>
    </row>
    <row r="1173" spans="1:6" s="103" customFormat="1">
      <c r="A1173" s="117"/>
      <c r="B1173" s="100"/>
      <c r="C1173" s="141" t="s">
        <v>500</v>
      </c>
      <c r="D1173" s="118" t="s">
        <v>501</v>
      </c>
      <c r="E1173" s="118">
        <v>4</v>
      </c>
      <c r="F1173" s="102">
        <v>490</v>
      </c>
    </row>
    <row r="1174" spans="1:6" s="103" customFormat="1">
      <c r="A1174" s="117"/>
      <c r="B1174" s="100"/>
      <c r="C1174" s="141" t="s">
        <v>202</v>
      </c>
      <c r="D1174" s="118" t="s">
        <v>7</v>
      </c>
      <c r="E1174" s="118">
        <v>480</v>
      </c>
      <c r="F1174" s="102">
        <v>40</v>
      </c>
    </row>
    <row r="1175" spans="1:6">
      <c r="A1175" s="76"/>
      <c r="B1175" s="47"/>
      <c r="C1175" s="55" t="s">
        <v>203</v>
      </c>
      <c r="D1175" s="41" t="s">
        <v>6</v>
      </c>
      <c r="E1175" s="41">
        <v>2</v>
      </c>
      <c r="F1175" s="85"/>
    </row>
    <row r="1176" spans="1:6" s="103" customFormat="1">
      <c r="A1176" s="117"/>
      <c r="B1176" s="100"/>
      <c r="C1176" s="141" t="s">
        <v>204</v>
      </c>
      <c r="D1176" s="118" t="s">
        <v>6</v>
      </c>
      <c r="E1176" s="118">
        <v>1</v>
      </c>
      <c r="F1176" s="102">
        <v>88</v>
      </c>
    </row>
    <row r="1177" spans="1:6">
      <c r="A1177" s="76"/>
      <c r="B1177" s="47"/>
      <c r="C1177" s="55" t="s">
        <v>205</v>
      </c>
      <c r="D1177" s="41" t="s">
        <v>6</v>
      </c>
      <c r="E1177" s="41">
        <v>2</v>
      </c>
      <c r="F1177" s="85"/>
    </row>
    <row r="1178" spans="1:6" s="103" customFormat="1">
      <c r="A1178" s="117"/>
      <c r="B1178" s="100"/>
      <c r="C1178" s="101" t="s">
        <v>335</v>
      </c>
      <c r="D1178" s="118" t="s">
        <v>6</v>
      </c>
      <c r="E1178" s="118">
        <v>2</v>
      </c>
      <c r="F1178" s="102">
        <v>200</v>
      </c>
    </row>
    <row r="1179" spans="1:6" ht="40.5">
      <c r="A1179" s="50"/>
      <c r="B1179" s="115" t="s">
        <v>450</v>
      </c>
      <c r="C1179" s="50"/>
      <c r="D1179" s="50"/>
      <c r="E1179" s="50"/>
      <c r="F1179" s="85"/>
    </row>
    <row r="1180" spans="1:6" s="103" customFormat="1">
      <c r="A1180" s="113"/>
      <c r="B1180" s="113"/>
      <c r="C1180" s="108" t="s">
        <v>477</v>
      </c>
      <c r="D1180" s="105" t="s">
        <v>5</v>
      </c>
      <c r="E1180" s="105">
        <v>1980</v>
      </c>
      <c r="F1180" s="102">
        <v>54.28</v>
      </c>
    </row>
    <row r="1181" spans="1:6" s="103" customFormat="1">
      <c r="A1181" s="113"/>
      <c r="B1181" s="113"/>
      <c r="C1181" s="108" t="s">
        <v>482</v>
      </c>
      <c r="D1181" s="105" t="s">
        <v>5</v>
      </c>
      <c r="E1181" s="105">
        <v>1300</v>
      </c>
      <c r="F1181" s="144">
        <v>115.28</v>
      </c>
    </row>
    <row r="1182" spans="1:6" s="103" customFormat="1">
      <c r="A1182" s="113"/>
      <c r="B1182" s="113"/>
      <c r="C1182" s="113" t="s">
        <v>451</v>
      </c>
      <c r="D1182" s="113" t="s">
        <v>6</v>
      </c>
      <c r="E1182" s="113">
        <v>150</v>
      </c>
      <c r="F1182" s="102">
        <v>287.17</v>
      </c>
    </row>
    <row r="1183" spans="1:6" s="103" customFormat="1">
      <c r="A1183" s="113"/>
      <c r="B1183" s="113"/>
      <c r="C1183" s="101" t="s">
        <v>31</v>
      </c>
      <c r="D1183" s="113" t="s">
        <v>6</v>
      </c>
      <c r="E1183" s="113">
        <v>100</v>
      </c>
      <c r="F1183" s="102">
        <v>159.82</v>
      </c>
    </row>
    <row r="1184" spans="1:6" s="103" customFormat="1">
      <c r="A1184" s="113"/>
      <c r="B1184" s="113"/>
      <c r="C1184" s="113" t="s">
        <v>467</v>
      </c>
      <c r="D1184" s="113" t="s">
        <v>6</v>
      </c>
      <c r="E1184" s="113">
        <v>30</v>
      </c>
      <c r="F1184" s="102">
        <v>436</v>
      </c>
    </row>
    <row r="1185" spans="1:6" s="103" customFormat="1">
      <c r="A1185" s="113"/>
      <c r="B1185" s="113"/>
      <c r="C1185" s="113" t="s">
        <v>468</v>
      </c>
      <c r="D1185" s="113" t="s">
        <v>6</v>
      </c>
      <c r="E1185" s="113">
        <v>30</v>
      </c>
      <c r="F1185" s="102">
        <v>644.75</v>
      </c>
    </row>
    <row r="1186" spans="1:6" s="103" customFormat="1">
      <c r="A1186" s="113"/>
      <c r="B1186" s="113"/>
      <c r="C1186" s="150" t="s">
        <v>269</v>
      </c>
      <c r="D1186" s="113" t="s">
        <v>6</v>
      </c>
      <c r="E1186" s="113">
        <v>50</v>
      </c>
      <c r="F1186" s="102"/>
    </row>
    <row r="1187" spans="1:6" s="103" customFormat="1">
      <c r="A1187" s="113"/>
      <c r="B1187" s="113"/>
      <c r="C1187" s="101" t="s">
        <v>264</v>
      </c>
      <c r="D1187" s="113" t="s">
        <v>5</v>
      </c>
      <c r="E1187" s="113">
        <v>500</v>
      </c>
      <c r="F1187" s="102">
        <v>150.19999999999999</v>
      </c>
    </row>
    <row r="1188" spans="1:6" s="103" customFormat="1">
      <c r="A1188" s="113"/>
      <c r="B1188" s="113"/>
      <c r="C1188" s="113" t="s">
        <v>469</v>
      </c>
      <c r="D1188" s="113" t="s">
        <v>6</v>
      </c>
      <c r="E1188" s="113">
        <v>500</v>
      </c>
      <c r="F1188" s="102">
        <v>32.450000000000003</v>
      </c>
    </row>
    <row r="1189" spans="1:6" s="103" customFormat="1">
      <c r="A1189" s="113"/>
      <c r="B1189" s="113"/>
      <c r="C1189" s="113" t="s">
        <v>470</v>
      </c>
      <c r="D1189" s="113" t="s">
        <v>6</v>
      </c>
      <c r="E1189" s="113">
        <v>30</v>
      </c>
      <c r="F1189" s="102">
        <v>3383.86</v>
      </c>
    </row>
    <row r="1190" spans="1:6" s="103" customFormat="1">
      <c r="A1190" s="113"/>
      <c r="B1190" s="113"/>
      <c r="C1190" s="113" t="s">
        <v>471</v>
      </c>
      <c r="D1190" s="113" t="s">
        <v>6</v>
      </c>
      <c r="E1190" s="113">
        <v>20</v>
      </c>
      <c r="F1190" s="102">
        <v>3073.42</v>
      </c>
    </row>
    <row r="1191" spans="1:6" s="103" customFormat="1">
      <c r="A1191" s="113"/>
      <c r="B1191" s="113"/>
      <c r="C1191" s="113" t="s">
        <v>472</v>
      </c>
      <c r="D1191" s="113" t="s">
        <v>6</v>
      </c>
      <c r="E1191" s="113">
        <v>10</v>
      </c>
      <c r="F1191" s="102">
        <v>5122.37</v>
      </c>
    </row>
    <row r="1192" spans="1:6" s="103" customFormat="1">
      <c r="A1192" s="113"/>
      <c r="B1192" s="113"/>
      <c r="C1192" s="113" t="s">
        <v>268</v>
      </c>
      <c r="D1192" s="105" t="s">
        <v>6</v>
      </c>
      <c r="E1192" s="105">
        <v>27</v>
      </c>
      <c r="F1192" s="144">
        <v>13080</v>
      </c>
    </row>
    <row r="1193" spans="1:6">
      <c r="A1193" s="50"/>
      <c r="B1193" s="50"/>
      <c r="C1193" s="50"/>
      <c r="D1193" s="50"/>
      <c r="E1193" s="50"/>
      <c r="F1193" s="85"/>
    </row>
    <row r="1194" spans="1:6">
      <c r="A1194" s="50"/>
      <c r="B1194" s="50"/>
      <c r="C1194" s="50"/>
      <c r="D1194" s="50"/>
      <c r="E1194" s="50"/>
      <c r="F1194" s="85"/>
    </row>
    <row r="1195" spans="1:6">
      <c r="A1195" s="50"/>
      <c r="B1195" s="50"/>
      <c r="C1195" s="50"/>
      <c r="D1195" s="50"/>
      <c r="E1195" s="50"/>
      <c r="F1195" s="85"/>
    </row>
    <row r="1196" spans="1:6">
      <c r="A1196" s="50"/>
      <c r="B1196" s="50"/>
      <c r="C1196" s="50"/>
      <c r="D1196" s="50"/>
      <c r="E1196" s="50"/>
      <c r="F1196" s="85"/>
    </row>
  </sheetData>
  <autoFilter ref="A351:F1192">
    <filterColumn colId="0"/>
    <filterColumn colId="1"/>
    <filterColumn colId="2"/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495"/>
  <sheetViews>
    <sheetView view="pageBreakPreview" topLeftCell="A45" zoomScale="130" zoomScaleSheetLayoutView="130" workbookViewId="0">
      <selection activeCell="B11" sqref="B11"/>
    </sheetView>
  </sheetViews>
  <sheetFormatPr defaultRowHeight="15"/>
  <cols>
    <col min="1" max="1" width="9.140625" style="4"/>
    <col min="2" max="2" width="59.42578125" style="10" customWidth="1"/>
    <col min="3" max="3" width="59.42578125" customWidth="1"/>
    <col min="4" max="5" width="9.140625" style="4"/>
  </cols>
  <sheetData>
    <row r="2" spans="1:5" ht="15" customHeight="1">
      <c r="A2" s="46" t="s">
        <v>0</v>
      </c>
      <c r="B2" s="7" t="s">
        <v>4</v>
      </c>
      <c r="C2" s="3" t="s">
        <v>1</v>
      </c>
      <c r="D2" s="3" t="s">
        <v>2</v>
      </c>
      <c r="E2" s="7" t="s">
        <v>3</v>
      </c>
    </row>
    <row r="3" spans="1:5" ht="15" customHeight="1">
      <c r="A3" s="46"/>
      <c r="B3" s="7"/>
      <c r="C3" s="3"/>
      <c r="D3" s="3"/>
      <c r="E3" s="7"/>
    </row>
    <row r="4" spans="1:5" s="2" customFormat="1" ht="75">
      <c r="A4" s="3">
        <v>1</v>
      </c>
      <c r="B4" s="48" t="s">
        <v>343</v>
      </c>
      <c r="C4" s="48" t="s">
        <v>344</v>
      </c>
      <c r="D4" s="3"/>
      <c r="E4" s="3"/>
    </row>
    <row r="5" spans="1:5">
      <c r="A5" s="7"/>
      <c r="B5" s="47"/>
      <c r="C5" s="64" t="s">
        <v>345</v>
      </c>
      <c r="D5" s="8" t="s">
        <v>5</v>
      </c>
      <c r="E5" s="65">
        <v>300</v>
      </c>
    </row>
    <row r="6" spans="1:5">
      <c r="A6" s="7"/>
      <c r="B6" s="47"/>
      <c r="C6" s="64" t="s">
        <v>346</v>
      </c>
      <c r="D6" s="8" t="s">
        <v>6</v>
      </c>
      <c r="E6" s="65">
        <v>8</v>
      </c>
    </row>
    <row r="7" spans="1:5">
      <c r="A7" s="7"/>
      <c r="B7" s="47"/>
      <c r="C7" s="64" t="s">
        <v>347</v>
      </c>
      <c r="D7" s="8" t="s">
        <v>6</v>
      </c>
      <c r="E7" s="65">
        <v>2</v>
      </c>
    </row>
    <row r="8" spans="1:5">
      <c r="A8" s="7"/>
      <c r="B8" s="47"/>
      <c r="C8" s="64" t="s">
        <v>348</v>
      </c>
      <c r="D8" s="8" t="s">
        <v>5</v>
      </c>
      <c r="E8" s="65">
        <v>30</v>
      </c>
    </row>
    <row r="9" spans="1:5" ht="75">
      <c r="A9" s="7" t="s">
        <v>349</v>
      </c>
      <c r="B9" s="48" t="s">
        <v>350</v>
      </c>
      <c r="C9" s="6" t="s">
        <v>351</v>
      </c>
      <c r="D9" s="8"/>
      <c r="E9" s="8"/>
    </row>
    <row r="10" spans="1:5">
      <c r="A10" s="7"/>
      <c r="B10" s="47"/>
      <c r="C10" s="66" t="s">
        <v>352</v>
      </c>
      <c r="D10" s="7" t="s">
        <v>6</v>
      </c>
      <c r="E10" s="65">
        <v>5</v>
      </c>
    </row>
    <row r="11" spans="1:5">
      <c r="A11" s="7"/>
      <c r="B11" s="47"/>
      <c r="C11" s="66" t="s">
        <v>353</v>
      </c>
      <c r="D11" s="7" t="s">
        <v>5</v>
      </c>
      <c r="E11" s="65">
        <v>25</v>
      </c>
    </row>
    <row r="12" spans="1:5">
      <c r="A12" s="7"/>
      <c r="B12" s="47"/>
      <c r="C12" s="66" t="s">
        <v>354</v>
      </c>
      <c r="D12" s="7" t="s">
        <v>5</v>
      </c>
      <c r="E12" s="65">
        <v>10</v>
      </c>
    </row>
    <row r="13" spans="1:5">
      <c r="A13" s="7"/>
      <c r="B13" s="47"/>
      <c r="C13" s="66" t="s">
        <v>355</v>
      </c>
      <c r="D13" s="7" t="s">
        <v>5</v>
      </c>
      <c r="E13" s="65">
        <v>30</v>
      </c>
    </row>
    <row r="14" spans="1:5" s="2" customFormat="1">
      <c r="A14" s="3"/>
      <c r="B14" s="48"/>
      <c r="C14" s="66" t="s">
        <v>356</v>
      </c>
      <c r="D14" s="7" t="s">
        <v>7</v>
      </c>
      <c r="E14" s="65">
        <v>3</v>
      </c>
    </row>
    <row r="15" spans="1:5">
      <c r="A15" s="7"/>
      <c r="B15" s="47"/>
      <c r="C15" s="66" t="s">
        <v>357</v>
      </c>
      <c r="D15" s="7" t="s">
        <v>6</v>
      </c>
      <c r="E15" s="65">
        <v>5</v>
      </c>
    </row>
    <row r="16" spans="1:5" ht="30">
      <c r="A16" s="7"/>
      <c r="B16" s="47"/>
      <c r="C16" s="66" t="s">
        <v>250</v>
      </c>
      <c r="D16" s="7" t="s">
        <v>6</v>
      </c>
      <c r="E16" s="65">
        <v>8</v>
      </c>
    </row>
    <row r="17" spans="1:5">
      <c r="A17" s="7"/>
      <c r="B17" s="47"/>
      <c r="C17" s="66" t="s">
        <v>252</v>
      </c>
      <c r="D17" s="7" t="s">
        <v>6</v>
      </c>
      <c r="E17" s="65">
        <v>3</v>
      </c>
    </row>
    <row r="18" spans="1:5">
      <c r="A18" s="7"/>
      <c r="B18" s="47"/>
      <c r="C18" s="66" t="s">
        <v>251</v>
      </c>
      <c r="D18" s="7" t="s">
        <v>6</v>
      </c>
      <c r="E18" s="65">
        <v>2</v>
      </c>
    </row>
    <row r="19" spans="1:5" ht="30">
      <c r="A19" s="7"/>
      <c r="B19" s="47"/>
      <c r="C19" s="66" t="s">
        <v>358</v>
      </c>
      <c r="D19" s="7" t="s">
        <v>6</v>
      </c>
      <c r="E19" s="65">
        <v>3</v>
      </c>
    </row>
    <row r="20" spans="1:5">
      <c r="A20" s="7"/>
      <c r="B20" s="47"/>
      <c r="C20" s="66" t="s">
        <v>359</v>
      </c>
      <c r="D20" s="7" t="s">
        <v>6</v>
      </c>
      <c r="E20" s="65">
        <v>3</v>
      </c>
    </row>
    <row r="21" spans="1:5" ht="75">
      <c r="A21" s="7" t="s">
        <v>360</v>
      </c>
      <c r="B21" s="48" t="s">
        <v>350</v>
      </c>
      <c r="C21" s="6" t="s">
        <v>361</v>
      </c>
      <c r="D21" s="8"/>
      <c r="E21" s="8"/>
    </row>
    <row r="22" spans="1:5" s="71" customFormat="1" ht="34.5" customHeight="1">
      <c r="A22" s="67"/>
      <c r="B22" s="68"/>
      <c r="C22" s="69" t="s">
        <v>362</v>
      </c>
      <c r="D22" s="51" t="s">
        <v>6</v>
      </c>
      <c r="E22" s="70">
        <v>4</v>
      </c>
    </row>
    <row r="23" spans="1:5">
      <c r="A23" s="7"/>
      <c r="B23" s="47"/>
      <c r="C23" s="66" t="s">
        <v>363</v>
      </c>
      <c r="D23" s="7" t="s">
        <v>6</v>
      </c>
      <c r="E23" s="65">
        <v>9</v>
      </c>
    </row>
    <row r="24" spans="1:5">
      <c r="A24" s="7"/>
      <c r="B24" s="47"/>
      <c r="C24" s="66" t="s">
        <v>364</v>
      </c>
      <c r="D24" s="7" t="s">
        <v>6</v>
      </c>
      <c r="E24" s="65">
        <v>12</v>
      </c>
    </row>
    <row r="25" spans="1:5">
      <c r="A25" s="7"/>
      <c r="B25" s="47"/>
      <c r="C25" s="66" t="s">
        <v>365</v>
      </c>
      <c r="D25" s="7" t="s">
        <v>5</v>
      </c>
      <c r="E25" s="65">
        <v>25</v>
      </c>
    </row>
    <row r="26" spans="1:5" ht="90">
      <c r="A26" s="7">
        <v>3</v>
      </c>
      <c r="B26" s="48" t="s">
        <v>366</v>
      </c>
      <c r="C26" s="6" t="s">
        <v>367</v>
      </c>
      <c r="D26" s="8"/>
      <c r="E26" s="8"/>
    </row>
    <row r="27" spans="1:5">
      <c r="A27" s="7"/>
      <c r="B27" s="47"/>
      <c r="C27" s="72" t="s">
        <v>352</v>
      </c>
      <c r="D27" s="7" t="s">
        <v>6</v>
      </c>
      <c r="E27" s="65">
        <v>7</v>
      </c>
    </row>
    <row r="28" spans="1:5">
      <c r="A28" s="7"/>
      <c r="B28" s="47"/>
      <c r="C28" s="72" t="s">
        <v>353</v>
      </c>
      <c r="D28" s="7" t="s">
        <v>5</v>
      </c>
      <c r="E28" s="65">
        <v>30</v>
      </c>
    </row>
    <row r="29" spans="1:5">
      <c r="A29" s="7"/>
      <c r="B29" s="47"/>
      <c r="C29" s="72" t="s">
        <v>354</v>
      </c>
      <c r="D29" s="7" t="s">
        <v>5</v>
      </c>
      <c r="E29" s="65">
        <v>20</v>
      </c>
    </row>
    <row r="30" spans="1:5" s="2" customFormat="1">
      <c r="A30" s="3"/>
      <c r="B30" s="48"/>
      <c r="C30" s="72" t="s">
        <v>355</v>
      </c>
      <c r="D30" s="7" t="s">
        <v>5</v>
      </c>
      <c r="E30" s="65">
        <v>40</v>
      </c>
    </row>
    <row r="31" spans="1:5">
      <c r="A31" s="7"/>
      <c r="B31" s="47"/>
      <c r="C31" s="72" t="s">
        <v>356</v>
      </c>
      <c r="D31" s="7" t="s">
        <v>7</v>
      </c>
      <c r="E31" s="65">
        <v>5</v>
      </c>
    </row>
    <row r="32" spans="1:5">
      <c r="A32" s="7"/>
      <c r="B32" s="47"/>
      <c r="C32" s="72" t="s">
        <v>357</v>
      </c>
      <c r="D32" s="7" t="s">
        <v>6</v>
      </c>
      <c r="E32" s="65">
        <v>10</v>
      </c>
    </row>
    <row r="33" spans="1:5" ht="30">
      <c r="A33" s="7"/>
      <c r="B33" s="47"/>
      <c r="C33" s="72" t="s">
        <v>250</v>
      </c>
      <c r="D33" s="7" t="s">
        <v>6</v>
      </c>
      <c r="E33" s="65">
        <v>14</v>
      </c>
    </row>
    <row r="34" spans="1:5">
      <c r="A34" s="7"/>
      <c r="B34" s="47"/>
      <c r="C34" s="72" t="s">
        <v>252</v>
      </c>
      <c r="D34" s="7" t="s">
        <v>6</v>
      </c>
      <c r="E34" s="65">
        <v>4</v>
      </c>
    </row>
    <row r="35" spans="1:5">
      <c r="A35" s="7"/>
      <c r="B35" s="47"/>
      <c r="C35" s="72" t="s">
        <v>251</v>
      </c>
      <c r="D35" s="7" t="s">
        <v>6</v>
      </c>
      <c r="E35" s="65">
        <v>3</v>
      </c>
    </row>
    <row r="36" spans="1:5" ht="30">
      <c r="A36" s="7"/>
      <c r="B36" s="47"/>
      <c r="C36" s="72" t="s">
        <v>358</v>
      </c>
      <c r="D36" s="7" t="s">
        <v>6</v>
      </c>
      <c r="E36" s="65">
        <v>4</v>
      </c>
    </row>
    <row r="37" spans="1:5">
      <c r="A37" s="7"/>
      <c r="B37" s="47"/>
      <c r="C37" s="72" t="s">
        <v>359</v>
      </c>
      <c r="D37" s="7" t="s">
        <v>6</v>
      </c>
      <c r="E37" s="65">
        <v>4</v>
      </c>
    </row>
    <row r="38" spans="1:5" s="2" customFormat="1" ht="75">
      <c r="A38" s="3" t="s">
        <v>368</v>
      </c>
      <c r="B38" s="48" t="s">
        <v>369</v>
      </c>
      <c r="C38" s="50" t="s">
        <v>370</v>
      </c>
      <c r="D38" s="3"/>
      <c r="E38" s="3"/>
    </row>
    <row r="39" spans="1:5">
      <c r="A39" s="7"/>
      <c r="B39" s="47"/>
      <c r="C39" s="72" t="s">
        <v>352</v>
      </c>
      <c r="D39" s="7" t="s">
        <v>6</v>
      </c>
      <c r="E39" s="65">
        <v>4</v>
      </c>
    </row>
    <row r="40" spans="1:5" s="2" customFormat="1">
      <c r="A40" s="3"/>
      <c r="B40" s="48"/>
      <c r="C40" s="72" t="s">
        <v>353</v>
      </c>
      <c r="D40" s="7" t="s">
        <v>5</v>
      </c>
      <c r="E40" s="65">
        <v>25</v>
      </c>
    </row>
    <row r="41" spans="1:5">
      <c r="A41" s="7"/>
      <c r="B41" s="9"/>
      <c r="C41" s="72" t="s">
        <v>354</v>
      </c>
      <c r="D41" s="7" t="s">
        <v>5</v>
      </c>
      <c r="E41" s="65">
        <v>10</v>
      </c>
    </row>
    <row r="42" spans="1:5" s="2" customFormat="1">
      <c r="A42" s="3"/>
      <c r="B42" s="48"/>
      <c r="C42" s="72" t="s">
        <v>355</v>
      </c>
      <c r="D42" s="7" t="s">
        <v>5</v>
      </c>
      <c r="E42" s="65">
        <v>30</v>
      </c>
    </row>
    <row r="43" spans="1:5">
      <c r="A43" s="7"/>
      <c r="B43" s="47"/>
      <c r="C43" s="72" t="s">
        <v>356</v>
      </c>
      <c r="D43" s="7" t="s">
        <v>7</v>
      </c>
      <c r="E43" s="65">
        <v>3</v>
      </c>
    </row>
    <row r="44" spans="1:5">
      <c r="A44" s="7"/>
      <c r="B44" s="47"/>
      <c r="C44" s="72" t="s">
        <v>357</v>
      </c>
      <c r="D44" s="7" t="s">
        <v>6</v>
      </c>
      <c r="E44" s="65">
        <v>5</v>
      </c>
    </row>
    <row r="45" spans="1:5" ht="30">
      <c r="A45" s="7"/>
      <c r="B45" s="47"/>
      <c r="C45" s="72" t="s">
        <v>250</v>
      </c>
      <c r="D45" s="7" t="s">
        <v>6</v>
      </c>
      <c r="E45" s="65">
        <v>8</v>
      </c>
    </row>
    <row r="46" spans="1:5">
      <c r="A46" s="7"/>
      <c r="B46" s="47"/>
      <c r="C46" s="72" t="s">
        <v>252</v>
      </c>
      <c r="D46" s="7" t="s">
        <v>6</v>
      </c>
      <c r="E46" s="65">
        <v>3</v>
      </c>
    </row>
    <row r="47" spans="1:5">
      <c r="A47" s="7"/>
      <c r="B47" s="47"/>
      <c r="C47" s="72" t="s">
        <v>251</v>
      </c>
      <c r="D47" s="7" t="s">
        <v>6</v>
      </c>
      <c r="E47" s="65">
        <v>2</v>
      </c>
    </row>
    <row r="48" spans="1:5" s="5" customFormat="1" ht="30">
      <c r="A48" s="3"/>
      <c r="B48" s="48"/>
      <c r="C48" s="72" t="s">
        <v>358</v>
      </c>
      <c r="D48" s="7" t="s">
        <v>6</v>
      </c>
      <c r="E48" s="65">
        <v>3</v>
      </c>
    </row>
    <row r="49" spans="1:5">
      <c r="A49" s="7"/>
      <c r="B49" s="47"/>
      <c r="C49" s="72" t="s">
        <v>359</v>
      </c>
      <c r="D49" s="7" t="s">
        <v>6</v>
      </c>
      <c r="E49" s="65">
        <v>3</v>
      </c>
    </row>
    <row r="50" spans="1:5" ht="75">
      <c r="A50" s="7" t="s">
        <v>371</v>
      </c>
      <c r="B50" s="48" t="s">
        <v>369</v>
      </c>
      <c r="C50" s="56" t="s">
        <v>361</v>
      </c>
      <c r="D50" s="8"/>
      <c r="E50" s="7"/>
    </row>
    <row r="51" spans="1:5" s="16" customFormat="1" ht="30">
      <c r="A51" s="51"/>
      <c r="B51" s="73"/>
      <c r="C51" s="69" t="s">
        <v>372</v>
      </c>
      <c r="D51" s="51" t="s">
        <v>6</v>
      </c>
      <c r="E51" s="70">
        <v>3</v>
      </c>
    </row>
    <row r="52" spans="1:5">
      <c r="A52" s="7"/>
      <c r="B52" s="47"/>
      <c r="C52" s="66" t="s">
        <v>363</v>
      </c>
      <c r="D52" s="7" t="s">
        <v>6</v>
      </c>
      <c r="E52" s="65">
        <v>6</v>
      </c>
    </row>
    <row r="53" spans="1:5">
      <c r="A53" s="7"/>
      <c r="B53" s="47"/>
      <c r="C53" s="66" t="s">
        <v>364</v>
      </c>
      <c r="D53" s="7" t="s">
        <v>6</v>
      </c>
      <c r="E53" s="65">
        <v>9</v>
      </c>
    </row>
    <row r="54" spans="1:5">
      <c r="A54" s="7"/>
      <c r="B54" s="47"/>
      <c r="C54" s="66" t="s">
        <v>365</v>
      </c>
      <c r="D54" s="7" t="s">
        <v>5</v>
      </c>
      <c r="E54" s="65">
        <v>25</v>
      </c>
    </row>
    <row r="55" spans="1:5" ht="90">
      <c r="A55" s="7">
        <v>5</v>
      </c>
      <c r="B55" s="48" t="s">
        <v>373</v>
      </c>
      <c r="C55" s="56" t="s">
        <v>374</v>
      </c>
      <c r="D55" s="8"/>
      <c r="E55" s="7"/>
    </row>
    <row r="56" spans="1:5">
      <c r="A56" s="7"/>
      <c r="B56" s="47"/>
      <c r="C56" s="72" t="s">
        <v>352</v>
      </c>
      <c r="D56" s="7" t="s">
        <v>6</v>
      </c>
      <c r="E56" s="65">
        <v>7</v>
      </c>
    </row>
    <row r="57" spans="1:5">
      <c r="A57" s="7"/>
      <c r="B57" s="47"/>
      <c r="C57" s="72" t="s">
        <v>353</v>
      </c>
      <c r="D57" s="7" t="s">
        <v>5</v>
      </c>
      <c r="E57" s="65">
        <v>30</v>
      </c>
    </row>
    <row r="58" spans="1:5">
      <c r="A58" s="7"/>
      <c r="B58" s="47"/>
      <c r="C58" s="72" t="s">
        <v>354</v>
      </c>
      <c r="D58" s="7" t="s">
        <v>5</v>
      </c>
      <c r="E58" s="65">
        <v>20</v>
      </c>
    </row>
    <row r="59" spans="1:5" s="5" customFormat="1">
      <c r="A59" s="3"/>
      <c r="B59" s="48"/>
      <c r="C59" s="72" t="s">
        <v>355</v>
      </c>
      <c r="D59" s="7" t="s">
        <v>5</v>
      </c>
      <c r="E59" s="65">
        <v>45</v>
      </c>
    </row>
    <row r="60" spans="1:5">
      <c r="A60" s="7"/>
      <c r="B60" s="47"/>
      <c r="C60" s="72" t="s">
        <v>356</v>
      </c>
      <c r="D60" s="7" t="s">
        <v>7</v>
      </c>
      <c r="E60" s="65">
        <v>5</v>
      </c>
    </row>
    <row r="61" spans="1:5">
      <c r="A61" s="7"/>
      <c r="B61" s="47"/>
      <c r="C61" s="72" t="s">
        <v>357</v>
      </c>
      <c r="D61" s="7" t="s">
        <v>6</v>
      </c>
      <c r="E61" s="65">
        <v>10</v>
      </c>
    </row>
    <row r="62" spans="1:5" ht="30">
      <c r="A62" s="7"/>
      <c r="B62" s="47"/>
      <c r="C62" s="72" t="s">
        <v>250</v>
      </c>
      <c r="D62" s="7" t="s">
        <v>6</v>
      </c>
      <c r="E62" s="65">
        <v>14</v>
      </c>
    </row>
    <row r="63" spans="1:5">
      <c r="A63" s="7"/>
      <c r="B63" s="47"/>
      <c r="C63" s="72" t="s">
        <v>252</v>
      </c>
      <c r="D63" s="7" t="s">
        <v>6</v>
      </c>
      <c r="E63" s="65">
        <v>4</v>
      </c>
    </row>
    <row r="64" spans="1:5">
      <c r="A64" s="7"/>
      <c r="B64" s="47"/>
      <c r="C64" s="72" t="s">
        <v>251</v>
      </c>
      <c r="D64" s="7" t="s">
        <v>6</v>
      </c>
      <c r="E64" s="65">
        <v>3</v>
      </c>
    </row>
    <row r="65" spans="1:5" ht="30">
      <c r="A65" s="7"/>
      <c r="B65" s="47"/>
      <c r="C65" s="72" t="s">
        <v>358</v>
      </c>
      <c r="D65" s="7" t="s">
        <v>6</v>
      </c>
      <c r="E65" s="65">
        <v>4</v>
      </c>
    </row>
    <row r="66" spans="1:5">
      <c r="A66" s="7"/>
      <c r="B66" s="47"/>
      <c r="C66" s="72" t="s">
        <v>359</v>
      </c>
      <c r="D66" s="7" t="s">
        <v>6</v>
      </c>
      <c r="E66" s="65">
        <v>4</v>
      </c>
    </row>
    <row r="67" spans="1:5" ht="90">
      <c r="A67" s="7">
        <v>6</v>
      </c>
      <c r="B67" s="48" t="s">
        <v>375</v>
      </c>
      <c r="C67" s="6" t="s">
        <v>376</v>
      </c>
      <c r="D67" s="8"/>
      <c r="E67" s="7"/>
    </row>
    <row r="68" spans="1:5">
      <c r="A68" s="7"/>
      <c r="B68" s="47"/>
      <c r="C68" s="72" t="s">
        <v>352</v>
      </c>
      <c r="D68" s="7" t="s">
        <v>6</v>
      </c>
      <c r="E68" s="65">
        <v>7</v>
      </c>
    </row>
    <row r="69" spans="1:5">
      <c r="A69" s="7"/>
      <c r="B69" s="47"/>
      <c r="C69" s="72" t="s">
        <v>353</v>
      </c>
      <c r="D69" s="7" t="s">
        <v>5</v>
      </c>
      <c r="E69" s="65">
        <v>30</v>
      </c>
    </row>
    <row r="70" spans="1:5" s="2" customFormat="1">
      <c r="A70" s="3"/>
      <c r="B70" s="48"/>
      <c r="C70" s="72" t="s">
        <v>354</v>
      </c>
      <c r="D70" s="7" t="s">
        <v>5</v>
      </c>
      <c r="E70" s="65">
        <v>20</v>
      </c>
    </row>
    <row r="71" spans="1:5">
      <c r="A71" s="7"/>
      <c r="B71" s="47"/>
      <c r="C71" s="72" t="s">
        <v>355</v>
      </c>
      <c r="D71" s="7" t="s">
        <v>5</v>
      </c>
      <c r="E71" s="65">
        <v>40</v>
      </c>
    </row>
    <row r="72" spans="1:5">
      <c r="A72" s="7"/>
      <c r="B72" s="47"/>
      <c r="C72" s="72" t="s">
        <v>356</v>
      </c>
      <c r="D72" s="7" t="s">
        <v>7</v>
      </c>
      <c r="E72" s="65">
        <v>5</v>
      </c>
    </row>
    <row r="73" spans="1:5">
      <c r="A73" s="7"/>
      <c r="B73" s="47"/>
      <c r="C73" s="72" t="s">
        <v>357</v>
      </c>
      <c r="D73" s="7" t="s">
        <v>6</v>
      </c>
      <c r="E73" s="65">
        <v>15</v>
      </c>
    </row>
    <row r="74" spans="1:5" ht="30">
      <c r="A74" s="7"/>
      <c r="B74" s="47"/>
      <c r="C74" s="72" t="s">
        <v>250</v>
      </c>
      <c r="D74" s="7" t="s">
        <v>6</v>
      </c>
      <c r="E74" s="65">
        <v>14</v>
      </c>
    </row>
    <row r="75" spans="1:5">
      <c r="A75" s="7"/>
      <c r="B75" s="47"/>
      <c r="C75" s="72" t="s">
        <v>252</v>
      </c>
      <c r="D75" s="7" t="s">
        <v>6</v>
      </c>
      <c r="E75" s="65">
        <v>4</v>
      </c>
    </row>
    <row r="76" spans="1:5">
      <c r="A76" s="7"/>
      <c r="B76" s="47"/>
      <c r="C76" s="72" t="s">
        <v>251</v>
      </c>
      <c r="D76" s="7" t="s">
        <v>6</v>
      </c>
      <c r="E76" s="65">
        <v>3</v>
      </c>
    </row>
    <row r="77" spans="1:5" ht="30">
      <c r="A77" s="7"/>
      <c r="B77" s="47"/>
      <c r="C77" s="72" t="s">
        <v>358</v>
      </c>
      <c r="D77" s="7" t="s">
        <v>6</v>
      </c>
      <c r="E77" s="65">
        <v>4</v>
      </c>
    </row>
    <row r="78" spans="1:5">
      <c r="A78" s="7"/>
      <c r="B78" s="47"/>
      <c r="C78" s="72" t="s">
        <v>359</v>
      </c>
      <c r="D78" s="7" t="s">
        <v>6</v>
      </c>
      <c r="E78" s="65">
        <v>4</v>
      </c>
    </row>
    <row r="79" spans="1:5" ht="45">
      <c r="A79" s="7">
        <v>7</v>
      </c>
      <c r="B79" s="48" t="s">
        <v>377</v>
      </c>
      <c r="C79" s="1" t="s">
        <v>378</v>
      </c>
      <c r="D79" s="8"/>
      <c r="E79" s="7"/>
    </row>
    <row r="80" spans="1:5">
      <c r="A80" s="7"/>
      <c r="B80" s="47"/>
      <c r="C80" s="74" t="s">
        <v>379</v>
      </c>
      <c r="D80" s="49" t="s">
        <v>6</v>
      </c>
      <c r="E80" s="75">
        <v>4</v>
      </c>
    </row>
    <row r="81" spans="1:5" s="5" customFormat="1">
      <c r="A81" s="3"/>
      <c r="B81" s="48"/>
      <c r="C81" s="74" t="s">
        <v>380</v>
      </c>
      <c r="D81" s="49" t="s">
        <v>6</v>
      </c>
      <c r="E81" s="75">
        <v>1</v>
      </c>
    </row>
    <row r="82" spans="1:5">
      <c r="A82" s="7"/>
      <c r="B82" s="47"/>
      <c r="C82" s="74" t="s">
        <v>381</v>
      </c>
      <c r="D82" s="49" t="s">
        <v>6</v>
      </c>
      <c r="E82" s="75">
        <v>1</v>
      </c>
    </row>
    <row r="83" spans="1:5" ht="45">
      <c r="A83" s="7">
        <v>8</v>
      </c>
      <c r="B83" s="48" t="s">
        <v>382</v>
      </c>
      <c r="C83" s="1" t="s">
        <v>378</v>
      </c>
      <c r="D83" s="8"/>
      <c r="E83" s="7"/>
    </row>
    <row r="84" spans="1:5">
      <c r="A84" s="7"/>
      <c r="B84" s="47"/>
      <c r="C84" s="74" t="s">
        <v>379</v>
      </c>
      <c r="D84" s="49" t="s">
        <v>6</v>
      </c>
      <c r="E84" s="75">
        <v>5</v>
      </c>
    </row>
    <row r="85" spans="1:5">
      <c r="A85" s="7"/>
      <c r="B85" s="47"/>
      <c r="C85" s="74" t="s">
        <v>380</v>
      </c>
      <c r="D85" s="49" t="s">
        <v>6</v>
      </c>
      <c r="E85" s="75">
        <v>1</v>
      </c>
    </row>
    <row r="86" spans="1:5">
      <c r="A86" s="7"/>
      <c r="B86" s="47"/>
      <c r="C86" s="74" t="s">
        <v>381</v>
      </c>
      <c r="D86" s="49" t="s">
        <v>6</v>
      </c>
      <c r="E86" s="75">
        <v>1</v>
      </c>
    </row>
    <row r="87" spans="1:5" ht="90">
      <c r="A87" s="76" t="s">
        <v>383</v>
      </c>
      <c r="B87" s="48" t="s">
        <v>384</v>
      </c>
      <c r="C87" s="6" t="s">
        <v>385</v>
      </c>
      <c r="D87" s="8"/>
      <c r="E87" s="7"/>
    </row>
    <row r="88" spans="1:5">
      <c r="A88" s="7"/>
      <c r="B88" s="47"/>
      <c r="C88" s="6" t="s">
        <v>8</v>
      </c>
      <c r="D88" s="77" t="s">
        <v>6</v>
      </c>
      <c r="E88" s="78">
        <v>4</v>
      </c>
    </row>
    <row r="89" spans="1:5" ht="75">
      <c r="A89" s="76" t="s">
        <v>386</v>
      </c>
      <c r="B89" s="48" t="s">
        <v>384</v>
      </c>
      <c r="C89" s="48" t="s">
        <v>387</v>
      </c>
      <c r="D89" s="79"/>
      <c r="E89" s="78"/>
    </row>
    <row r="90" spans="1:5">
      <c r="A90" s="76"/>
      <c r="B90" s="47"/>
      <c r="C90" s="6" t="s">
        <v>388</v>
      </c>
      <c r="D90" s="79" t="s">
        <v>389</v>
      </c>
      <c r="E90" s="78">
        <v>5</v>
      </c>
    </row>
    <row r="91" spans="1:5" ht="75">
      <c r="A91" s="76" t="s">
        <v>390</v>
      </c>
      <c r="B91" s="48" t="s">
        <v>384</v>
      </c>
      <c r="C91" s="6" t="s">
        <v>391</v>
      </c>
      <c r="D91" s="8"/>
      <c r="E91" s="7"/>
    </row>
    <row r="92" spans="1:5" s="5" customFormat="1">
      <c r="A92" s="80"/>
      <c r="B92" s="48"/>
      <c r="C92" s="64" t="s">
        <v>392</v>
      </c>
      <c r="D92" s="77" t="s">
        <v>5</v>
      </c>
      <c r="E92" s="78">
        <v>400</v>
      </c>
    </row>
    <row r="93" spans="1:5">
      <c r="A93" s="76"/>
      <c r="B93" s="47"/>
      <c r="C93" s="66" t="s">
        <v>393</v>
      </c>
      <c r="D93" s="79" t="s">
        <v>5</v>
      </c>
      <c r="E93" s="81">
        <v>150</v>
      </c>
    </row>
    <row r="94" spans="1:5">
      <c r="A94" s="76"/>
      <c r="B94" s="47"/>
      <c r="C94" s="66" t="s">
        <v>394</v>
      </c>
      <c r="D94" s="79" t="s">
        <v>5</v>
      </c>
      <c r="E94" s="81">
        <v>200</v>
      </c>
    </row>
    <row r="95" spans="1:5">
      <c r="A95" s="76"/>
      <c r="B95" s="47"/>
      <c r="C95" s="66" t="s">
        <v>395</v>
      </c>
      <c r="D95" s="79" t="s">
        <v>6</v>
      </c>
      <c r="E95" s="81">
        <v>10</v>
      </c>
    </row>
    <row r="96" spans="1:5">
      <c r="A96" s="76"/>
      <c r="B96" s="47"/>
      <c r="C96" s="66" t="s">
        <v>396</v>
      </c>
      <c r="D96" s="79" t="s">
        <v>6</v>
      </c>
      <c r="E96" s="81">
        <v>15</v>
      </c>
    </row>
    <row r="97" spans="1:5">
      <c r="A97" s="76"/>
      <c r="B97" s="47"/>
      <c r="C97" s="66" t="s">
        <v>397</v>
      </c>
      <c r="D97" s="79" t="s">
        <v>6</v>
      </c>
      <c r="E97" s="81">
        <v>30</v>
      </c>
    </row>
    <row r="98" spans="1:5">
      <c r="A98" s="76"/>
      <c r="B98" s="47"/>
      <c r="C98" s="66" t="s">
        <v>398</v>
      </c>
      <c r="D98" s="79" t="s">
        <v>6</v>
      </c>
      <c r="E98" s="81">
        <v>20</v>
      </c>
    </row>
    <row r="99" spans="1:5">
      <c r="A99" s="76"/>
      <c r="B99" s="47"/>
      <c r="C99" s="66" t="s">
        <v>269</v>
      </c>
      <c r="D99" s="79" t="s">
        <v>6</v>
      </c>
      <c r="E99" s="81">
        <v>20</v>
      </c>
    </row>
    <row r="100" spans="1:5">
      <c r="A100" s="76"/>
      <c r="B100" s="47"/>
      <c r="C100" s="66" t="s">
        <v>399</v>
      </c>
      <c r="D100" s="79" t="s">
        <v>6</v>
      </c>
      <c r="E100" s="81">
        <v>15</v>
      </c>
    </row>
    <row r="101" spans="1:5">
      <c r="A101" s="76"/>
      <c r="B101" s="47"/>
      <c r="C101" s="66" t="s">
        <v>400</v>
      </c>
      <c r="D101" s="79" t="s">
        <v>6</v>
      </c>
      <c r="E101" s="81">
        <v>15</v>
      </c>
    </row>
    <row r="102" spans="1:5">
      <c r="A102" s="76"/>
      <c r="B102" s="47"/>
      <c r="C102" s="66" t="s">
        <v>401</v>
      </c>
      <c r="D102" s="79" t="s">
        <v>6</v>
      </c>
      <c r="E102" s="81">
        <v>10</v>
      </c>
    </row>
    <row r="103" spans="1:5">
      <c r="A103" s="11"/>
      <c r="B103" s="12"/>
      <c r="C103" s="82" t="s">
        <v>402</v>
      </c>
      <c r="D103" s="79" t="s">
        <v>6</v>
      </c>
      <c r="E103" s="78">
        <v>10</v>
      </c>
    </row>
    <row r="104" spans="1:5">
      <c r="A104" s="11"/>
      <c r="B104" s="12"/>
      <c r="C104" s="82" t="s">
        <v>403</v>
      </c>
      <c r="D104" s="79" t="s">
        <v>6</v>
      </c>
      <c r="E104" s="78">
        <v>100</v>
      </c>
    </row>
    <row r="105" spans="1:5">
      <c r="A105" s="11"/>
      <c r="B105" s="12"/>
      <c r="C105" s="83" t="s">
        <v>404</v>
      </c>
      <c r="D105" s="79" t="s">
        <v>5</v>
      </c>
      <c r="E105" s="78">
        <v>10</v>
      </c>
    </row>
    <row r="106" spans="1:5">
      <c r="A106" s="11"/>
      <c r="B106" s="12"/>
      <c r="C106" s="82" t="s">
        <v>405</v>
      </c>
      <c r="D106" s="79" t="s">
        <v>5</v>
      </c>
      <c r="E106" s="78">
        <v>100</v>
      </c>
    </row>
    <row r="107" spans="1:5">
      <c r="A107" s="11"/>
      <c r="B107" s="12"/>
      <c r="C107" s="83" t="s">
        <v>406</v>
      </c>
      <c r="D107" s="77" t="s">
        <v>6</v>
      </c>
      <c r="E107" s="78">
        <v>50</v>
      </c>
    </row>
    <row r="108" spans="1:5">
      <c r="A108" s="11"/>
      <c r="B108" s="12"/>
      <c r="C108" s="82" t="s">
        <v>407</v>
      </c>
      <c r="D108" s="79" t="s">
        <v>6</v>
      </c>
      <c r="E108" s="78">
        <v>15</v>
      </c>
    </row>
    <row r="109" spans="1:5">
      <c r="A109" s="11"/>
      <c r="B109" s="12"/>
      <c r="C109" s="82" t="s">
        <v>408</v>
      </c>
      <c r="D109" s="79" t="s">
        <v>5</v>
      </c>
      <c r="E109" s="78">
        <v>30</v>
      </c>
    </row>
    <row r="110" spans="1:5">
      <c r="A110" s="11"/>
      <c r="B110" s="12"/>
      <c r="C110" s="82" t="s">
        <v>409</v>
      </c>
      <c r="D110" s="79" t="s">
        <v>5</v>
      </c>
      <c r="E110" s="78">
        <v>30</v>
      </c>
    </row>
    <row r="111" spans="1:5">
      <c r="A111" s="11"/>
      <c r="B111" s="12"/>
      <c r="C111" s="82" t="s">
        <v>410</v>
      </c>
      <c r="D111" s="79" t="s">
        <v>5</v>
      </c>
      <c r="E111" s="78">
        <v>30</v>
      </c>
    </row>
    <row r="112" spans="1:5" ht="75">
      <c r="A112" s="13" t="s">
        <v>411</v>
      </c>
      <c r="B112" s="15" t="s">
        <v>412</v>
      </c>
      <c r="C112" s="84" t="s">
        <v>413</v>
      </c>
      <c r="D112" s="11"/>
      <c r="E112" s="11"/>
    </row>
    <row r="113" spans="1:5">
      <c r="A113" s="13"/>
      <c r="B113" s="12"/>
      <c r="C113" s="85" t="s">
        <v>8</v>
      </c>
      <c r="D113" s="77" t="s">
        <v>6</v>
      </c>
      <c r="E113" s="78">
        <v>5</v>
      </c>
    </row>
    <row r="114" spans="1:5" ht="60">
      <c r="A114" s="13" t="s">
        <v>414</v>
      </c>
      <c r="B114" s="15" t="s">
        <v>412</v>
      </c>
      <c r="C114" s="84" t="s">
        <v>387</v>
      </c>
      <c r="D114" s="11"/>
      <c r="E114" s="11"/>
    </row>
    <row r="115" spans="1:5">
      <c r="A115" s="13"/>
      <c r="B115" s="12"/>
      <c r="C115" s="85" t="s">
        <v>388</v>
      </c>
      <c r="D115" s="79" t="s">
        <v>389</v>
      </c>
      <c r="E115" s="78">
        <v>5</v>
      </c>
    </row>
    <row r="116" spans="1:5" ht="60">
      <c r="A116" s="13" t="s">
        <v>415</v>
      </c>
      <c r="B116" s="15" t="s">
        <v>412</v>
      </c>
      <c r="C116" s="15" t="s">
        <v>416</v>
      </c>
      <c r="D116" s="11"/>
      <c r="E116" s="11"/>
    </row>
    <row r="117" spans="1:5">
      <c r="A117" s="13"/>
      <c r="B117" s="12"/>
      <c r="C117" s="64" t="s">
        <v>392</v>
      </c>
      <c r="D117" s="77" t="s">
        <v>5</v>
      </c>
      <c r="E117" s="78">
        <v>600</v>
      </c>
    </row>
    <row r="118" spans="1:5">
      <c r="A118" s="13"/>
      <c r="B118" s="12"/>
      <c r="C118" s="66" t="s">
        <v>417</v>
      </c>
      <c r="D118" s="79" t="s">
        <v>5</v>
      </c>
      <c r="E118" s="81">
        <v>100</v>
      </c>
    </row>
    <row r="119" spans="1:5">
      <c r="A119" s="13"/>
      <c r="B119" s="12"/>
      <c r="C119" s="66" t="s">
        <v>393</v>
      </c>
      <c r="D119" s="79" t="s">
        <v>5</v>
      </c>
      <c r="E119" s="81">
        <v>200</v>
      </c>
    </row>
    <row r="120" spans="1:5">
      <c r="A120" s="13"/>
      <c r="B120" s="12"/>
      <c r="C120" s="66" t="s">
        <v>394</v>
      </c>
      <c r="D120" s="79" t="s">
        <v>5</v>
      </c>
      <c r="E120" s="81">
        <v>300</v>
      </c>
    </row>
    <row r="121" spans="1:5">
      <c r="A121" s="13"/>
      <c r="B121" s="12"/>
      <c r="C121" s="66" t="s">
        <v>395</v>
      </c>
      <c r="D121" s="79" t="s">
        <v>6</v>
      </c>
      <c r="E121" s="81">
        <v>20</v>
      </c>
    </row>
    <row r="122" spans="1:5">
      <c r="A122" s="13"/>
      <c r="B122" s="12"/>
      <c r="C122" s="66" t="s">
        <v>396</v>
      </c>
      <c r="D122" s="79" t="s">
        <v>6</v>
      </c>
      <c r="E122" s="81">
        <v>25</v>
      </c>
    </row>
    <row r="123" spans="1:5">
      <c r="A123" s="13"/>
      <c r="B123" s="12"/>
      <c r="C123" s="66" t="s">
        <v>397</v>
      </c>
      <c r="D123" s="79" t="s">
        <v>6</v>
      </c>
      <c r="E123" s="81">
        <v>50</v>
      </c>
    </row>
    <row r="124" spans="1:5">
      <c r="A124" s="13"/>
      <c r="B124" s="12"/>
      <c r="C124" s="66" t="s">
        <v>398</v>
      </c>
      <c r="D124" s="79" t="s">
        <v>6</v>
      </c>
      <c r="E124" s="81">
        <v>20</v>
      </c>
    </row>
    <row r="125" spans="1:5">
      <c r="A125" s="13"/>
      <c r="B125" s="12"/>
      <c r="C125" s="66" t="s">
        <v>269</v>
      </c>
      <c r="D125" s="79" t="s">
        <v>6</v>
      </c>
      <c r="E125" s="81">
        <v>30</v>
      </c>
    </row>
    <row r="126" spans="1:5">
      <c r="A126" s="13"/>
      <c r="B126" s="12"/>
      <c r="C126" s="66" t="s">
        <v>399</v>
      </c>
      <c r="D126" s="79" t="s">
        <v>6</v>
      </c>
      <c r="E126" s="81">
        <v>15</v>
      </c>
    </row>
    <row r="127" spans="1:5">
      <c r="A127" s="13"/>
      <c r="B127" s="12"/>
      <c r="C127" s="66" t="s">
        <v>400</v>
      </c>
      <c r="D127" s="79" t="s">
        <v>6</v>
      </c>
      <c r="E127" s="81">
        <v>20</v>
      </c>
    </row>
    <row r="128" spans="1:5">
      <c r="A128" s="13"/>
      <c r="B128" s="12"/>
      <c r="C128" s="66" t="s">
        <v>401</v>
      </c>
      <c r="D128" s="79" t="s">
        <v>6</v>
      </c>
      <c r="E128" s="81">
        <v>15</v>
      </c>
    </row>
    <row r="129" spans="1:5">
      <c r="A129" s="13"/>
      <c r="B129" s="12"/>
      <c r="C129" s="66" t="s">
        <v>418</v>
      </c>
      <c r="D129" s="79" t="s">
        <v>6</v>
      </c>
      <c r="E129" s="81">
        <v>4</v>
      </c>
    </row>
    <row r="130" spans="1:5">
      <c r="A130" s="13"/>
      <c r="B130" s="12"/>
      <c r="C130" s="66" t="s">
        <v>402</v>
      </c>
      <c r="D130" s="79" t="s">
        <v>6</v>
      </c>
      <c r="E130" s="81">
        <v>10</v>
      </c>
    </row>
    <row r="131" spans="1:5">
      <c r="A131" s="13"/>
      <c r="B131" s="12"/>
      <c r="C131" s="82" t="s">
        <v>403</v>
      </c>
      <c r="D131" s="79" t="s">
        <v>6</v>
      </c>
      <c r="E131" s="78">
        <v>100</v>
      </c>
    </row>
    <row r="132" spans="1:5">
      <c r="A132" s="13"/>
      <c r="B132" s="12"/>
      <c r="C132" s="82" t="s">
        <v>419</v>
      </c>
      <c r="D132" s="79" t="s">
        <v>5</v>
      </c>
      <c r="E132" s="78">
        <v>15</v>
      </c>
    </row>
    <row r="133" spans="1:5">
      <c r="A133" s="13"/>
      <c r="B133" s="12"/>
      <c r="C133" s="83" t="s">
        <v>404</v>
      </c>
      <c r="D133" s="79" t="s">
        <v>5</v>
      </c>
      <c r="E133" s="78">
        <v>10</v>
      </c>
    </row>
    <row r="134" spans="1:5">
      <c r="A134" s="13"/>
      <c r="B134" s="12"/>
      <c r="C134" s="82" t="s">
        <v>405</v>
      </c>
      <c r="D134" s="79" t="s">
        <v>5</v>
      </c>
      <c r="E134" s="78">
        <v>200</v>
      </c>
    </row>
    <row r="135" spans="1:5">
      <c r="A135" s="13"/>
      <c r="B135" s="12"/>
      <c r="C135" s="83" t="s">
        <v>406</v>
      </c>
      <c r="D135" s="77" t="s">
        <v>6</v>
      </c>
      <c r="E135" s="78">
        <v>150</v>
      </c>
    </row>
    <row r="136" spans="1:5">
      <c r="A136" s="13"/>
      <c r="B136" s="12"/>
      <c r="C136" s="82" t="s">
        <v>407</v>
      </c>
      <c r="D136" s="79" t="s">
        <v>6</v>
      </c>
      <c r="E136" s="78">
        <v>15</v>
      </c>
    </row>
    <row r="137" spans="1:5">
      <c r="A137" s="13"/>
      <c r="B137" s="12"/>
      <c r="C137" s="82" t="s">
        <v>408</v>
      </c>
      <c r="D137" s="79" t="s">
        <v>5</v>
      </c>
      <c r="E137" s="78">
        <v>50</v>
      </c>
    </row>
    <row r="138" spans="1:5">
      <c r="A138" s="13"/>
      <c r="B138" s="12"/>
      <c r="C138" s="82" t="s">
        <v>409</v>
      </c>
      <c r="D138" s="79" t="s">
        <v>5</v>
      </c>
      <c r="E138" s="78">
        <v>50</v>
      </c>
    </row>
    <row r="139" spans="1:5">
      <c r="A139" s="13"/>
      <c r="B139" s="12"/>
      <c r="C139" s="82" t="s">
        <v>410</v>
      </c>
      <c r="D139" s="79" t="s">
        <v>5</v>
      </c>
      <c r="E139" s="78">
        <v>50</v>
      </c>
    </row>
    <row r="140" spans="1:5" ht="75">
      <c r="A140" s="13" t="s">
        <v>420</v>
      </c>
      <c r="B140" s="15" t="s">
        <v>421</v>
      </c>
      <c r="C140" s="84" t="s">
        <v>422</v>
      </c>
      <c r="D140" s="11"/>
      <c r="E140" s="11"/>
    </row>
    <row r="141" spans="1:5">
      <c r="A141" s="13"/>
      <c r="B141" s="12"/>
      <c r="C141" s="85" t="s">
        <v>9</v>
      </c>
      <c r="D141" s="79" t="s">
        <v>6</v>
      </c>
      <c r="E141" s="11">
        <v>3</v>
      </c>
    </row>
    <row r="142" spans="1:5" ht="75">
      <c r="A142" s="13" t="s">
        <v>423</v>
      </c>
      <c r="B142" s="15" t="s">
        <v>421</v>
      </c>
      <c r="C142" s="85" t="s">
        <v>424</v>
      </c>
      <c r="D142" s="11"/>
      <c r="E142" s="11"/>
    </row>
    <row r="143" spans="1:5">
      <c r="A143" s="13"/>
      <c r="B143" s="12"/>
      <c r="C143" s="66" t="s">
        <v>393</v>
      </c>
      <c r="D143" s="79" t="s">
        <v>5</v>
      </c>
      <c r="E143" s="81">
        <v>100</v>
      </c>
    </row>
    <row r="144" spans="1:5">
      <c r="A144" s="13"/>
      <c r="B144" s="12"/>
      <c r="C144" s="66" t="s">
        <v>394</v>
      </c>
      <c r="D144" s="79" t="s">
        <v>5</v>
      </c>
      <c r="E144" s="81">
        <v>60</v>
      </c>
    </row>
    <row r="145" spans="1:5">
      <c r="A145" s="13"/>
      <c r="B145" s="12"/>
      <c r="C145" s="66" t="s">
        <v>397</v>
      </c>
      <c r="D145" s="79" t="s">
        <v>6</v>
      </c>
      <c r="E145" s="81">
        <v>12</v>
      </c>
    </row>
    <row r="146" spans="1:5">
      <c r="A146" s="13"/>
      <c r="B146" s="12"/>
      <c r="C146" s="66" t="s">
        <v>269</v>
      </c>
      <c r="D146" s="79" t="s">
        <v>6</v>
      </c>
      <c r="E146" s="81">
        <v>6</v>
      </c>
    </row>
    <row r="147" spans="1:5">
      <c r="A147" s="13"/>
      <c r="B147" s="12"/>
      <c r="C147" s="66" t="s">
        <v>399</v>
      </c>
      <c r="D147" s="79" t="s">
        <v>6</v>
      </c>
      <c r="E147" s="81">
        <v>4</v>
      </c>
    </row>
    <row r="148" spans="1:5">
      <c r="A148" s="13"/>
      <c r="B148" s="12"/>
      <c r="C148" s="66" t="s">
        <v>400</v>
      </c>
      <c r="D148" s="79" t="s">
        <v>6</v>
      </c>
      <c r="E148" s="81">
        <v>8</v>
      </c>
    </row>
    <row r="149" spans="1:5">
      <c r="A149" s="13"/>
      <c r="B149" s="12"/>
      <c r="C149" s="66" t="s">
        <v>425</v>
      </c>
      <c r="D149" s="79" t="s">
        <v>6</v>
      </c>
      <c r="E149" s="81">
        <v>4</v>
      </c>
    </row>
    <row r="150" spans="1:5">
      <c r="A150" s="13"/>
      <c r="B150" s="12"/>
      <c r="C150" s="66" t="s">
        <v>403</v>
      </c>
      <c r="D150" s="79" t="s">
        <v>6</v>
      </c>
      <c r="E150" s="81">
        <v>50</v>
      </c>
    </row>
    <row r="151" spans="1:5">
      <c r="A151" s="13"/>
      <c r="B151" s="12"/>
      <c r="C151" s="83" t="s">
        <v>404</v>
      </c>
      <c r="D151" s="79" t="s">
        <v>5</v>
      </c>
      <c r="E151" s="78">
        <v>5</v>
      </c>
    </row>
    <row r="152" spans="1:5">
      <c r="A152" s="13"/>
      <c r="B152" s="12"/>
      <c r="C152" s="82" t="s">
        <v>405</v>
      </c>
      <c r="D152" s="79" t="s">
        <v>5</v>
      </c>
      <c r="E152" s="78">
        <v>20</v>
      </c>
    </row>
    <row r="153" spans="1:5">
      <c r="A153" s="13"/>
      <c r="B153" s="12"/>
      <c r="C153" s="83" t="s">
        <v>406</v>
      </c>
      <c r="D153" s="77" t="s">
        <v>6</v>
      </c>
      <c r="E153" s="78">
        <v>30</v>
      </c>
    </row>
    <row r="154" spans="1:5" ht="75">
      <c r="A154" s="13" t="s">
        <v>426</v>
      </c>
      <c r="B154" s="15" t="s">
        <v>427</v>
      </c>
      <c r="C154" s="84" t="s">
        <v>428</v>
      </c>
      <c r="D154" s="11"/>
      <c r="E154" s="11"/>
    </row>
    <row r="155" spans="1:5">
      <c r="A155" s="13"/>
      <c r="B155" s="12"/>
      <c r="C155" s="64" t="s">
        <v>9</v>
      </c>
      <c r="D155" s="77" t="s">
        <v>6</v>
      </c>
      <c r="E155" s="78">
        <v>3</v>
      </c>
    </row>
    <row r="156" spans="1:5">
      <c r="A156" s="13"/>
      <c r="B156" s="12"/>
      <c r="C156" s="64" t="s">
        <v>429</v>
      </c>
      <c r="D156" s="77" t="s">
        <v>5</v>
      </c>
      <c r="E156" s="78">
        <v>20</v>
      </c>
    </row>
    <row r="157" spans="1:5">
      <c r="A157" s="13"/>
      <c r="B157" s="12"/>
      <c r="C157" s="64" t="s">
        <v>430</v>
      </c>
      <c r="D157" s="77" t="s">
        <v>6</v>
      </c>
      <c r="E157" s="78">
        <v>12</v>
      </c>
    </row>
    <row r="158" spans="1:5">
      <c r="A158" s="13"/>
      <c r="B158" s="12"/>
      <c r="C158" s="64" t="s">
        <v>431</v>
      </c>
      <c r="D158" s="77" t="s">
        <v>7</v>
      </c>
      <c r="E158" s="78">
        <v>1</v>
      </c>
    </row>
    <row r="159" spans="1:5">
      <c r="A159" s="13"/>
      <c r="B159" s="12"/>
      <c r="C159" s="64" t="s">
        <v>432</v>
      </c>
      <c r="D159" s="77" t="s">
        <v>7</v>
      </c>
      <c r="E159" s="78">
        <v>1</v>
      </c>
    </row>
    <row r="160" spans="1:5">
      <c r="A160" s="13"/>
      <c r="B160" s="12"/>
      <c r="C160" s="66" t="s">
        <v>410</v>
      </c>
      <c r="D160" s="79" t="s">
        <v>5</v>
      </c>
      <c r="E160" s="81">
        <v>20</v>
      </c>
    </row>
    <row r="161" spans="1:5">
      <c r="A161" s="13"/>
      <c r="B161" s="12"/>
      <c r="C161" s="66" t="s">
        <v>408</v>
      </c>
      <c r="D161" s="79" t="s">
        <v>5</v>
      </c>
      <c r="E161" s="81">
        <v>10</v>
      </c>
    </row>
    <row r="162" spans="1:5">
      <c r="A162" s="13"/>
      <c r="B162" s="12"/>
      <c r="C162" s="66" t="s">
        <v>409</v>
      </c>
      <c r="D162" s="79" t="s">
        <v>5</v>
      </c>
      <c r="E162" s="81">
        <v>15</v>
      </c>
    </row>
    <row r="163" spans="1:5" ht="60">
      <c r="A163" s="13" t="s">
        <v>10</v>
      </c>
      <c r="B163" s="15" t="s">
        <v>433</v>
      </c>
      <c r="C163" s="84" t="s">
        <v>387</v>
      </c>
      <c r="D163" s="11"/>
      <c r="E163" s="11"/>
    </row>
    <row r="164" spans="1:5">
      <c r="A164" s="13"/>
      <c r="B164" s="12"/>
      <c r="C164" s="85" t="s">
        <v>388</v>
      </c>
      <c r="D164" s="79" t="s">
        <v>389</v>
      </c>
      <c r="E164" s="11">
        <v>3</v>
      </c>
    </row>
    <row r="165" spans="1:5" ht="60">
      <c r="A165" s="13" t="s">
        <v>11</v>
      </c>
      <c r="B165" s="15" t="s">
        <v>433</v>
      </c>
      <c r="C165" s="15" t="s">
        <v>434</v>
      </c>
      <c r="D165" s="11"/>
      <c r="E165" s="11"/>
    </row>
    <row r="166" spans="1:5">
      <c r="A166" s="13"/>
      <c r="B166" s="12"/>
      <c r="C166" s="64" t="s">
        <v>435</v>
      </c>
      <c r="D166" s="77" t="s">
        <v>5</v>
      </c>
      <c r="E166" s="78">
        <v>300</v>
      </c>
    </row>
    <row r="167" spans="1:5">
      <c r="A167" s="13"/>
      <c r="B167" s="12"/>
      <c r="C167" s="66" t="s">
        <v>393</v>
      </c>
      <c r="D167" s="79" t="s">
        <v>5</v>
      </c>
      <c r="E167" s="81">
        <v>100</v>
      </c>
    </row>
    <row r="168" spans="1:5">
      <c r="A168" s="13"/>
      <c r="B168" s="12"/>
      <c r="C168" s="66" t="s">
        <v>394</v>
      </c>
      <c r="D168" s="79" t="s">
        <v>5</v>
      </c>
      <c r="E168" s="81">
        <v>150</v>
      </c>
    </row>
    <row r="169" spans="1:5">
      <c r="A169" s="13"/>
      <c r="B169" s="12"/>
      <c r="C169" s="66" t="s">
        <v>395</v>
      </c>
      <c r="D169" s="79" t="s">
        <v>6</v>
      </c>
      <c r="E169" s="81">
        <v>5</v>
      </c>
    </row>
    <row r="170" spans="1:5">
      <c r="A170" s="13"/>
      <c r="B170" s="12"/>
      <c r="C170" s="66" t="s">
        <v>396</v>
      </c>
      <c r="D170" s="79" t="s">
        <v>6</v>
      </c>
      <c r="E170" s="81">
        <v>10</v>
      </c>
    </row>
    <row r="171" spans="1:5">
      <c r="A171" s="13"/>
      <c r="B171" s="12"/>
      <c r="C171" s="66" t="s">
        <v>397</v>
      </c>
      <c r="D171" s="79" t="s">
        <v>6</v>
      </c>
      <c r="E171" s="81">
        <v>15</v>
      </c>
    </row>
    <row r="172" spans="1:5">
      <c r="A172" s="13"/>
      <c r="B172" s="12"/>
      <c r="C172" s="66" t="s">
        <v>398</v>
      </c>
      <c r="D172" s="79" t="s">
        <v>6</v>
      </c>
      <c r="E172" s="81">
        <v>10</v>
      </c>
    </row>
    <row r="173" spans="1:5">
      <c r="A173" s="13"/>
      <c r="B173" s="12"/>
      <c r="C173" s="66" t="s">
        <v>269</v>
      </c>
      <c r="D173" s="79" t="s">
        <v>6</v>
      </c>
      <c r="E173" s="81">
        <v>15</v>
      </c>
    </row>
    <row r="174" spans="1:5">
      <c r="A174" s="13"/>
      <c r="B174" s="12"/>
      <c r="C174" s="66" t="s">
        <v>436</v>
      </c>
      <c r="D174" s="79" t="s">
        <v>6</v>
      </c>
      <c r="E174" s="81">
        <v>4</v>
      </c>
    </row>
    <row r="175" spans="1:5">
      <c r="A175" s="13"/>
      <c r="B175" s="12"/>
      <c r="C175" s="66" t="s">
        <v>399</v>
      </c>
      <c r="D175" s="79" t="s">
        <v>6</v>
      </c>
      <c r="E175" s="81">
        <v>10</v>
      </c>
    </row>
    <row r="176" spans="1:5">
      <c r="A176" s="13"/>
      <c r="B176" s="12"/>
      <c r="C176" s="66" t="s">
        <v>400</v>
      </c>
      <c r="D176" s="79" t="s">
        <v>6</v>
      </c>
      <c r="E176" s="81">
        <v>15</v>
      </c>
    </row>
    <row r="177" spans="1:5">
      <c r="A177" s="13"/>
      <c r="B177" s="12"/>
      <c r="C177" s="66" t="s">
        <v>401</v>
      </c>
      <c r="D177" s="79" t="s">
        <v>6</v>
      </c>
      <c r="E177" s="81">
        <v>10</v>
      </c>
    </row>
    <row r="178" spans="1:5">
      <c r="A178" s="13"/>
      <c r="B178" s="12"/>
      <c r="C178" s="66" t="s">
        <v>402</v>
      </c>
      <c r="D178" s="79" t="s">
        <v>6</v>
      </c>
      <c r="E178" s="81">
        <v>5</v>
      </c>
    </row>
    <row r="179" spans="1:5">
      <c r="A179" s="13"/>
      <c r="B179" s="12"/>
      <c r="C179" s="66" t="s">
        <v>403</v>
      </c>
      <c r="D179" s="79" t="s">
        <v>6</v>
      </c>
      <c r="E179" s="81">
        <v>100</v>
      </c>
    </row>
    <row r="180" spans="1:5">
      <c r="A180" s="13"/>
      <c r="B180" s="12"/>
      <c r="C180" s="64" t="s">
        <v>404</v>
      </c>
      <c r="D180" s="79" t="s">
        <v>5</v>
      </c>
      <c r="E180" s="81">
        <v>5</v>
      </c>
    </row>
    <row r="181" spans="1:5">
      <c r="A181" s="13"/>
      <c r="B181" s="12"/>
      <c r="C181" s="66" t="s">
        <v>405</v>
      </c>
      <c r="D181" s="79" t="s">
        <v>5</v>
      </c>
      <c r="E181" s="81">
        <v>50</v>
      </c>
    </row>
    <row r="182" spans="1:5">
      <c r="A182" s="13"/>
      <c r="B182" s="12"/>
      <c r="C182" s="64" t="s">
        <v>406</v>
      </c>
      <c r="D182" s="77" t="s">
        <v>6</v>
      </c>
      <c r="E182" s="78">
        <v>50</v>
      </c>
    </row>
    <row r="183" spans="1:5">
      <c r="A183" s="13"/>
      <c r="B183" s="12"/>
      <c r="C183" s="66" t="s">
        <v>437</v>
      </c>
      <c r="D183" s="79" t="s">
        <v>6</v>
      </c>
      <c r="E183" s="81">
        <v>5</v>
      </c>
    </row>
    <row r="184" spans="1:5">
      <c r="A184" s="13"/>
      <c r="B184" s="12"/>
      <c r="C184" s="82" t="s">
        <v>408</v>
      </c>
      <c r="D184" s="79" t="s">
        <v>5</v>
      </c>
      <c r="E184" s="78">
        <v>20</v>
      </c>
    </row>
    <row r="185" spans="1:5">
      <c r="A185" s="13"/>
      <c r="B185" s="12"/>
      <c r="C185" s="82" t="s">
        <v>409</v>
      </c>
      <c r="D185" s="79" t="s">
        <v>5</v>
      </c>
      <c r="E185" s="78">
        <v>20</v>
      </c>
    </row>
    <row r="186" spans="1:5">
      <c r="A186" s="13"/>
      <c r="B186" s="12"/>
      <c r="C186" s="82" t="s">
        <v>410</v>
      </c>
      <c r="D186" s="79" t="s">
        <v>5</v>
      </c>
      <c r="E186" s="78">
        <v>10</v>
      </c>
    </row>
    <row r="187" spans="1:5" ht="60">
      <c r="A187" s="13" t="s">
        <v>12</v>
      </c>
      <c r="B187" s="15" t="s">
        <v>438</v>
      </c>
      <c r="C187" s="84" t="s">
        <v>439</v>
      </c>
      <c r="D187" s="11"/>
      <c r="E187" s="11"/>
    </row>
    <row r="188" spans="1:5" s="16" customFormat="1">
      <c r="A188" s="86"/>
      <c r="B188" s="87"/>
      <c r="C188" s="88" t="s">
        <v>440</v>
      </c>
      <c r="D188" s="89" t="s">
        <v>6</v>
      </c>
      <c r="E188" s="90">
        <v>3</v>
      </c>
    </row>
    <row r="189" spans="1:5" ht="60">
      <c r="A189" s="13" t="s">
        <v>13</v>
      </c>
      <c r="B189" s="15" t="s">
        <v>441</v>
      </c>
      <c r="C189" s="84" t="s">
        <v>442</v>
      </c>
      <c r="D189" s="11"/>
      <c r="E189" s="11"/>
    </row>
    <row r="190" spans="1:5" s="16" customFormat="1">
      <c r="A190" s="86"/>
      <c r="B190" s="87"/>
      <c r="C190" s="88" t="s">
        <v>440</v>
      </c>
      <c r="D190" s="89" t="s">
        <v>6</v>
      </c>
      <c r="E190" s="90">
        <v>2</v>
      </c>
    </row>
    <row r="191" spans="1:5">
      <c r="A191" s="13"/>
      <c r="B191" s="12"/>
      <c r="C191" s="85"/>
      <c r="D191" s="11"/>
      <c r="E191" s="11"/>
    </row>
    <row r="192" spans="1:5">
      <c r="A192" s="13"/>
      <c r="B192" s="12"/>
      <c r="C192" s="85"/>
      <c r="D192" s="11"/>
      <c r="E192" s="11"/>
    </row>
    <row r="193" spans="1:5">
      <c r="A193" s="13"/>
      <c r="B193" s="12"/>
      <c r="C193" s="85"/>
      <c r="D193" s="11"/>
      <c r="E193" s="11"/>
    </row>
    <row r="194" spans="1:5">
      <c r="A194" s="13"/>
      <c r="B194" s="12"/>
      <c r="C194" s="85"/>
      <c r="D194" s="11"/>
      <c r="E194" s="11"/>
    </row>
    <row r="195" spans="1:5">
      <c r="A195" s="13"/>
      <c r="B195" s="12"/>
      <c r="C195" s="85"/>
      <c r="D195" s="11"/>
      <c r="E195" s="11"/>
    </row>
    <row r="196" spans="1:5">
      <c r="A196" s="13"/>
      <c r="B196" s="12"/>
      <c r="C196" s="85"/>
      <c r="D196" s="11"/>
      <c r="E196" s="11"/>
    </row>
    <row r="197" spans="1:5">
      <c r="A197" s="13"/>
      <c r="B197" s="12"/>
      <c r="C197" s="85"/>
      <c r="D197" s="11"/>
      <c r="E197" s="11"/>
    </row>
    <row r="198" spans="1:5">
      <c r="A198" s="13"/>
      <c r="B198" s="12"/>
      <c r="C198" s="85"/>
      <c r="D198" s="11"/>
      <c r="E198" s="11"/>
    </row>
    <row r="199" spans="1:5">
      <c r="A199" s="13"/>
      <c r="B199" s="12"/>
      <c r="C199" s="85"/>
      <c r="D199" s="11"/>
      <c r="E199" s="11"/>
    </row>
    <row r="200" spans="1:5">
      <c r="A200" s="13"/>
      <c r="B200" s="12"/>
      <c r="C200" s="85"/>
      <c r="D200" s="11"/>
      <c r="E200" s="11"/>
    </row>
    <row r="201" spans="1:5">
      <c r="A201" s="13"/>
      <c r="B201" s="12"/>
      <c r="C201" s="85"/>
      <c r="D201" s="11"/>
      <c r="E201" s="11"/>
    </row>
    <row r="202" spans="1:5">
      <c r="A202" s="13"/>
      <c r="B202" s="12"/>
      <c r="C202" s="85"/>
      <c r="D202" s="11"/>
      <c r="E202" s="11"/>
    </row>
    <row r="203" spans="1:5">
      <c r="A203" s="13"/>
      <c r="B203" s="12"/>
      <c r="C203" s="85"/>
      <c r="D203" s="11"/>
      <c r="E203" s="11"/>
    </row>
    <row r="204" spans="1:5">
      <c r="A204" s="13"/>
      <c r="B204" s="12"/>
      <c r="C204" s="85"/>
      <c r="D204" s="11"/>
      <c r="E204" s="11"/>
    </row>
    <row r="205" spans="1:5">
      <c r="A205" s="13"/>
      <c r="B205" s="12"/>
      <c r="C205" s="85"/>
      <c r="D205" s="11"/>
      <c r="E205" s="11"/>
    </row>
    <row r="206" spans="1:5">
      <c r="A206" s="13"/>
      <c r="B206" s="12"/>
      <c r="C206" s="85"/>
      <c r="D206" s="11"/>
      <c r="E206" s="11"/>
    </row>
    <row r="207" spans="1:5">
      <c r="A207" s="13"/>
      <c r="B207" s="12"/>
      <c r="C207" s="85"/>
      <c r="D207" s="11"/>
      <c r="E207" s="11"/>
    </row>
    <row r="208" spans="1:5">
      <c r="A208" s="13"/>
      <c r="B208" s="12"/>
      <c r="C208" s="85"/>
      <c r="D208" s="11"/>
      <c r="E208" s="11"/>
    </row>
    <row r="209" spans="1:5">
      <c r="A209" s="13"/>
      <c r="B209" s="12"/>
      <c r="C209" s="85"/>
      <c r="D209" s="11"/>
      <c r="E209" s="11"/>
    </row>
    <row r="210" spans="1:5">
      <c r="A210" s="13"/>
      <c r="B210" s="12"/>
      <c r="C210" s="85"/>
      <c r="D210" s="11"/>
      <c r="E210" s="11"/>
    </row>
    <row r="211" spans="1:5">
      <c r="A211" s="13"/>
      <c r="B211" s="12"/>
      <c r="C211" s="85"/>
      <c r="D211" s="11"/>
      <c r="E211" s="11"/>
    </row>
    <row r="212" spans="1:5">
      <c r="A212" s="13"/>
      <c r="B212" s="12"/>
      <c r="C212" s="85"/>
      <c r="D212" s="11"/>
      <c r="E212" s="11"/>
    </row>
    <row r="213" spans="1:5">
      <c r="A213" s="13"/>
      <c r="B213" s="12"/>
      <c r="C213" s="85"/>
      <c r="D213" s="11"/>
      <c r="E213" s="11"/>
    </row>
    <row r="214" spans="1:5">
      <c r="A214" s="13"/>
      <c r="B214" s="12"/>
      <c r="C214" s="85"/>
      <c r="D214" s="11"/>
      <c r="E214" s="11"/>
    </row>
    <row r="215" spans="1:5">
      <c r="A215" s="13"/>
      <c r="B215" s="12"/>
      <c r="C215" s="85"/>
      <c r="D215" s="11"/>
      <c r="E215" s="11"/>
    </row>
    <row r="216" spans="1:5">
      <c r="A216" s="13"/>
      <c r="B216" s="12"/>
      <c r="C216" s="85"/>
      <c r="D216" s="11"/>
      <c r="E216" s="11"/>
    </row>
    <row r="217" spans="1:5">
      <c r="A217" s="13"/>
      <c r="B217" s="12"/>
      <c r="C217" s="85"/>
      <c r="D217" s="11"/>
      <c r="E217" s="11"/>
    </row>
    <row r="218" spans="1:5">
      <c r="A218" s="13"/>
      <c r="B218" s="12"/>
      <c r="C218" s="85"/>
      <c r="D218" s="11"/>
      <c r="E218" s="11"/>
    </row>
    <row r="219" spans="1:5">
      <c r="A219" s="13"/>
      <c r="B219" s="12"/>
      <c r="C219" s="85"/>
      <c r="D219" s="11"/>
      <c r="E219" s="11"/>
    </row>
    <row r="220" spans="1:5">
      <c r="A220" s="13"/>
      <c r="B220" s="12"/>
      <c r="C220" s="85"/>
      <c r="D220" s="11"/>
      <c r="E220" s="11"/>
    </row>
    <row r="221" spans="1:5">
      <c r="A221" s="14"/>
    </row>
    <row r="222" spans="1:5">
      <c r="A222" s="14"/>
    </row>
    <row r="223" spans="1:5">
      <c r="A223" s="14"/>
    </row>
    <row r="224" spans="1:5">
      <c r="A224" s="14"/>
    </row>
    <row r="225" spans="1:5" s="10" customFormat="1">
      <c r="A225" s="14"/>
      <c r="C225"/>
      <c r="D225" s="4"/>
      <c r="E225" s="4"/>
    </row>
    <row r="226" spans="1:5" s="10" customFormat="1">
      <c r="A226" s="14"/>
      <c r="C226"/>
      <c r="D226" s="4"/>
      <c r="E226" s="4"/>
    </row>
    <row r="227" spans="1:5" s="10" customFormat="1">
      <c r="A227" s="14"/>
      <c r="C227"/>
      <c r="D227" s="4"/>
      <c r="E227" s="4"/>
    </row>
    <row r="228" spans="1:5" s="10" customFormat="1">
      <c r="A228" s="14"/>
      <c r="C228"/>
      <c r="D228" s="4"/>
      <c r="E228" s="4"/>
    </row>
    <row r="229" spans="1:5" s="10" customFormat="1">
      <c r="A229" s="14"/>
      <c r="C229"/>
      <c r="D229" s="4"/>
      <c r="E229" s="4"/>
    </row>
    <row r="230" spans="1:5" s="10" customFormat="1">
      <c r="A230" s="14"/>
      <c r="C230"/>
      <c r="D230" s="4"/>
      <c r="E230" s="4"/>
    </row>
    <row r="231" spans="1:5" s="10" customFormat="1">
      <c r="A231" s="14"/>
      <c r="C231"/>
      <c r="D231" s="4"/>
      <c r="E231" s="4"/>
    </row>
    <row r="232" spans="1:5" s="10" customFormat="1">
      <c r="A232" s="14"/>
      <c r="C232"/>
      <c r="D232" s="4"/>
      <c r="E232" s="4"/>
    </row>
    <row r="233" spans="1:5" s="10" customFormat="1">
      <c r="A233" s="14"/>
      <c r="C233"/>
      <c r="D233" s="4"/>
      <c r="E233" s="4"/>
    </row>
    <row r="234" spans="1:5" s="10" customFormat="1">
      <c r="A234" s="14"/>
      <c r="C234"/>
      <c r="D234" s="4"/>
      <c r="E234" s="4"/>
    </row>
    <row r="235" spans="1:5" s="10" customFormat="1">
      <c r="A235" s="14"/>
      <c r="C235"/>
      <c r="D235" s="4"/>
      <c r="E235" s="4"/>
    </row>
    <row r="236" spans="1:5" s="10" customFormat="1">
      <c r="A236" s="14"/>
      <c r="C236"/>
      <c r="D236" s="4"/>
      <c r="E236" s="4"/>
    </row>
    <row r="237" spans="1:5" s="10" customFormat="1">
      <c r="A237" s="14"/>
      <c r="C237"/>
      <c r="D237" s="4"/>
      <c r="E237" s="4"/>
    </row>
    <row r="238" spans="1:5" s="10" customFormat="1">
      <c r="A238" s="14"/>
      <c r="C238"/>
      <c r="D238" s="4"/>
      <c r="E238" s="4"/>
    </row>
    <row r="239" spans="1:5" s="10" customFormat="1">
      <c r="A239" s="14"/>
      <c r="C239"/>
      <c r="D239" s="4"/>
      <c r="E239" s="4"/>
    </row>
    <row r="240" spans="1:5" s="10" customFormat="1">
      <c r="A240" s="14"/>
      <c r="C240"/>
      <c r="D240" s="4"/>
      <c r="E240" s="4"/>
    </row>
    <row r="241" spans="1:5" s="10" customFormat="1">
      <c r="A241" s="14"/>
      <c r="C241"/>
      <c r="D241" s="4"/>
      <c r="E241" s="4"/>
    </row>
    <row r="242" spans="1:5" s="10" customFormat="1">
      <c r="A242" s="14"/>
      <c r="C242"/>
      <c r="D242" s="4"/>
      <c r="E242" s="4"/>
    </row>
    <row r="243" spans="1:5" s="10" customFormat="1">
      <c r="A243" s="14"/>
      <c r="C243"/>
      <c r="D243" s="4"/>
      <c r="E243" s="4"/>
    </row>
    <row r="244" spans="1:5" s="10" customFormat="1">
      <c r="A244" s="14"/>
      <c r="C244"/>
      <c r="D244" s="4"/>
      <c r="E244" s="4"/>
    </row>
    <row r="245" spans="1:5" s="10" customFormat="1">
      <c r="A245" s="14"/>
      <c r="C245"/>
      <c r="D245" s="4"/>
      <c r="E245" s="4"/>
    </row>
    <row r="246" spans="1:5" s="10" customFormat="1">
      <c r="A246" s="14"/>
      <c r="C246"/>
      <c r="D246" s="4"/>
      <c r="E246" s="4"/>
    </row>
    <row r="247" spans="1:5" s="10" customFormat="1">
      <c r="A247" s="14"/>
      <c r="C247"/>
      <c r="D247" s="4"/>
      <c r="E247" s="4"/>
    </row>
    <row r="248" spans="1:5" s="10" customFormat="1">
      <c r="A248" s="14"/>
      <c r="C248"/>
      <c r="D248" s="4"/>
      <c r="E248" s="4"/>
    </row>
    <row r="249" spans="1:5" s="10" customFormat="1">
      <c r="A249" s="14"/>
      <c r="C249"/>
      <c r="D249" s="4"/>
      <c r="E249" s="4"/>
    </row>
    <row r="250" spans="1:5" s="10" customFormat="1">
      <c r="A250" s="14"/>
      <c r="C250"/>
      <c r="D250" s="4"/>
      <c r="E250" s="4"/>
    </row>
    <row r="251" spans="1:5" s="10" customFormat="1">
      <c r="A251" s="14"/>
      <c r="C251"/>
      <c r="D251" s="4"/>
      <c r="E251" s="4"/>
    </row>
    <row r="252" spans="1:5" s="10" customFormat="1">
      <c r="A252" s="14"/>
      <c r="C252"/>
      <c r="D252" s="4"/>
      <c r="E252" s="4"/>
    </row>
    <row r="253" spans="1:5" s="10" customFormat="1">
      <c r="A253" s="14"/>
      <c r="C253"/>
      <c r="D253" s="4"/>
      <c r="E253" s="4"/>
    </row>
    <row r="254" spans="1:5" s="10" customFormat="1">
      <c r="A254" s="14"/>
      <c r="C254"/>
      <c r="D254" s="4"/>
      <c r="E254" s="4"/>
    </row>
    <row r="255" spans="1:5" s="10" customFormat="1">
      <c r="A255" s="14"/>
      <c r="C255"/>
      <c r="D255" s="4"/>
      <c r="E255" s="4"/>
    </row>
    <row r="256" spans="1:5" s="10" customFormat="1">
      <c r="A256" s="14"/>
      <c r="C256"/>
      <c r="D256" s="4"/>
      <c r="E256" s="4"/>
    </row>
    <row r="257" spans="1:5" s="10" customFormat="1">
      <c r="A257" s="14"/>
      <c r="C257"/>
      <c r="D257" s="4"/>
      <c r="E257" s="4"/>
    </row>
    <row r="258" spans="1:5" s="10" customFormat="1">
      <c r="A258" s="14"/>
      <c r="C258"/>
      <c r="D258" s="4"/>
      <c r="E258" s="4"/>
    </row>
    <row r="259" spans="1:5" s="10" customFormat="1">
      <c r="A259" s="14"/>
      <c r="C259"/>
      <c r="D259" s="4"/>
      <c r="E259" s="4"/>
    </row>
    <row r="260" spans="1:5" s="10" customFormat="1">
      <c r="A260" s="14"/>
      <c r="C260"/>
      <c r="D260" s="4"/>
      <c r="E260" s="4"/>
    </row>
    <row r="261" spans="1:5" s="10" customFormat="1">
      <c r="A261" s="14"/>
      <c r="C261"/>
      <c r="D261" s="4"/>
      <c r="E261" s="4"/>
    </row>
    <row r="262" spans="1:5" s="10" customFormat="1">
      <c r="A262" s="14"/>
      <c r="C262"/>
      <c r="D262" s="4"/>
      <c r="E262" s="4"/>
    </row>
    <row r="263" spans="1:5" s="10" customFormat="1">
      <c r="A263" s="14"/>
      <c r="C263"/>
      <c r="D263" s="4"/>
      <c r="E263" s="4"/>
    </row>
    <row r="264" spans="1:5" s="10" customFormat="1">
      <c r="A264" s="14"/>
      <c r="C264"/>
      <c r="D264" s="4"/>
      <c r="E264" s="4"/>
    </row>
    <row r="265" spans="1:5" s="10" customFormat="1">
      <c r="A265" s="14"/>
      <c r="C265"/>
      <c r="D265" s="4"/>
      <c r="E265" s="4"/>
    </row>
    <row r="266" spans="1:5" s="10" customFormat="1">
      <c r="A266" s="14"/>
      <c r="C266"/>
      <c r="D266" s="4"/>
      <c r="E266" s="4"/>
    </row>
    <row r="267" spans="1:5" s="10" customFormat="1">
      <c r="A267" s="14"/>
      <c r="C267"/>
      <c r="D267" s="4"/>
      <c r="E267" s="4"/>
    </row>
    <row r="268" spans="1:5" s="10" customFormat="1">
      <c r="A268" s="14"/>
      <c r="C268"/>
      <c r="D268" s="4"/>
      <c r="E268" s="4"/>
    </row>
    <row r="269" spans="1:5" s="10" customFormat="1">
      <c r="A269" s="14"/>
      <c r="C269"/>
      <c r="D269" s="4"/>
      <c r="E269" s="4"/>
    </row>
    <row r="270" spans="1:5" s="10" customFormat="1">
      <c r="A270" s="14"/>
      <c r="C270"/>
      <c r="D270" s="4"/>
      <c r="E270" s="4"/>
    </row>
    <row r="271" spans="1:5" s="10" customFormat="1">
      <c r="A271" s="14"/>
      <c r="C271"/>
      <c r="D271" s="4"/>
      <c r="E271" s="4"/>
    </row>
    <row r="272" spans="1:5" s="10" customFormat="1">
      <c r="A272" s="14"/>
      <c r="C272"/>
      <c r="D272" s="4"/>
      <c r="E272" s="4"/>
    </row>
    <row r="273" spans="1:5" s="10" customFormat="1">
      <c r="A273" s="14"/>
      <c r="C273"/>
      <c r="D273" s="4"/>
      <c r="E273" s="4"/>
    </row>
    <row r="274" spans="1:5" s="10" customFormat="1">
      <c r="A274" s="14"/>
      <c r="C274"/>
      <c r="D274" s="4"/>
      <c r="E274" s="4"/>
    </row>
    <row r="275" spans="1:5" s="10" customFormat="1">
      <c r="A275" s="14"/>
      <c r="C275"/>
      <c r="D275" s="4"/>
      <c r="E275" s="4"/>
    </row>
    <row r="276" spans="1:5" s="10" customFormat="1">
      <c r="A276" s="14"/>
      <c r="C276"/>
      <c r="D276" s="4"/>
      <c r="E276" s="4"/>
    </row>
    <row r="277" spans="1:5" s="10" customFormat="1">
      <c r="A277" s="14"/>
      <c r="C277"/>
      <c r="D277" s="4"/>
      <c r="E277" s="4"/>
    </row>
    <row r="278" spans="1:5" s="10" customFormat="1">
      <c r="A278" s="14"/>
      <c r="C278"/>
      <c r="D278" s="4"/>
      <c r="E278" s="4"/>
    </row>
    <row r="279" spans="1:5" s="10" customFormat="1">
      <c r="A279" s="14"/>
      <c r="C279"/>
      <c r="D279" s="4"/>
      <c r="E279" s="4"/>
    </row>
    <row r="280" spans="1:5" s="10" customFormat="1">
      <c r="A280" s="14"/>
      <c r="C280"/>
      <c r="D280" s="4"/>
      <c r="E280" s="4"/>
    </row>
    <row r="281" spans="1:5" s="10" customFormat="1">
      <c r="A281" s="14"/>
      <c r="C281"/>
      <c r="D281" s="4"/>
      <c r="E281" s="4"/>
    </row>
    <row r="282" spans="1:5" s="10" customFormat="1">
      <c r="A282" s="14"/>
      <c r="C282"/>
      <c r="D282" s="4"/>
      <c r="E282" s="4"/>
    </row>
    <row r="283" spans="1:5" s="10" customFormat="1">
      <c r="A283" s="14"/>
      <c r="C283"/>
      <c r="D283" s="4"/>
      <c r="E283" s="4"/>
    </row>
    <row r="284" spans="1:5" s="10" customFormat="1">
      <c r="A284" s="14"/>
      <c r="C284"/>
      <c r="D284" s="4"/>
      <c r="E284" s="4"/>
    </row>
    <row r="285" spans="1:5" s="10" customFormat="1">
      <c r="A285" s="14"/>
      <c r="C285"/>
      <c r="D285" s="4"/>
      <c r="E285" s="4"/>
    </row>
    <row r="286" spans="1:5" s="10" customFormat="1">
      <c r="A286" s="14"/>
      <c r="C286"/>
      <c r="D286" s="4"/>
      <c r="E286" s="4"/>
    </row>
    <row r="287" spans="1:5" s="10" customFormat="1">
      <c r="A287" s="14"/>
      <c r="C287"/>
      <c r="D287" s="4"/>
      <c r="E287" s="4"/>
    </row>
    <row r="288" spans="1:5" s="10" customFormat="1">
      <c r="A288" s="14"/>
      <c r="C288"/>
      <c r="D288" s="4"/>
      <c r="E288" s="4"/>
    </row>
    <row r="289" spans="1:5" s="10" customFormat="1">
      <c r="A289" s="14"/>
      <c r="C289"/>
      <c r="D289" s="4"/>
      <c r="E289" s="4"/>
    </row>
    <row r="290" spans="1:5" s="10" customFormat="1">
      <c r="A290" s="14"/>
      <c r="C290"/>
      <c r="D290" s="4"/>
      <c r="E290" s="4"/>
    </row>
    <row r="291" spans="1:5" s="10" customFormat="1">
      <c r="A291" s="14"/>
      <c r="C291"/>
      <c r="D291" s="4"/>
      <c r="E291" s="4"/>
    </row>
    <row r="292" spans="1:5" s="10" customFormat="1">
      <c r="A292" s="14"/>
      <c r="C292"/>
      <c r="D292" s="4"/>
      <c r="E292" s="4"/>
    </row>
    <row r="293" spans="1:5" s="10" customFormat="1">
      <c r="A293" s="14"/>
      <c r="C293"/>
      <c r="D293" s="4"/>
      <c r="E293" s="4"/>
    </row>
    <row r="294" spans="1:5" s="10" customFormat="1">
      <c r="A294" s="14"/>
      <c r="C294"/>
      <c r="D294" s="4"/>
      <c r="E294" s="4"/>
    </row>
    <row r="295" spans="1:5" s="10" customFormat="1">
      <c r="A295" s="14"/>
      <c r="C295"/>
      <c r="D295" s="4"/>
      <c r="E295" s="4"/>
    </row>
    <row r="296" spans="1:5" s="10" customFormat="1">
      <c r="A296" s="14"/>
      <c r="C296"/>
      <c r="D296" s="4"/>
      <c r="E296" s="4"/>
    </row>
    <row r="297" spans="1:5" s="10" customFormat="1">
      <c r="A297" s="14"/>
      <c r="C297"/>
      <c r="D297" s="4"/>
      <c r="E297" s="4"/>
    </row>
    <row r="298" spans="1:5" s="10" customFormat="1">
      <c r="A298" s="14"/>
      <c r="C298"/>
      <c r="D298" s="4"/>
      <c r="E298" s="4"/>
    </row>
    <row r="299" spans="1:5" s="10" customFormat="1">
      <c r="A299" s="14"/>
      <c r="C299"/>
      <c r="D299" s="4"/>
      <c r="E299" s="4"/>
    </row>
    <row r="300" spans="1:5" s="10" customFormat="1">
      <c r="A300" s="14"/>
      <c r="C300"/>
      <c r="D300" s="4"/>
      <c r="E300" s="4"/>
    </row>
    <row r="301" spans="1:5" s="10" customFormat="1">
      <c r="A301" s="14"/>
      <c r="C301"/>
      <c r="D301" s="4"/>
      <c r="E301" s="4"/>
    </row>
    <row r="302" spans="1:5" s="10" customFormat="1">
      <c r="A302" s="14"/>
      <c r="C302"/>
      <c r="D302" s="4"/>
      <c r="E302" s="4"/>
    </row>
    <row r="303" spans="1:5" s="10" customFormat="1">
      <c r="A303" s="14"/>
      <c r="C303"/>
      <c r="D303" s="4"/>
      <c r="E303" s="4"/>
    </row>
    <row r="304" spans="1:5" s="10" customFormat="1">
      <c r="A304" s="14"/>
      <c r="C304"/>
      <c r="D304" s="4"/>
      <c r="E304" s="4"/>
    </row>
    <row r="305" spans="1:5" s="10" customFormat="1">
      <c r="A305" s="14"/>
      <c r="C305"/>
      <c r="D305" s="4"/>
      <c r="E305" s="4"/>
    </row>
    <row r="306" spans="1:5" s="10" customFormat="1">
      <c r="A306" s="14"/>
      <c r="C306"/>
      <c r="D306" s="4"/>
      <c r="E306" s="4"/>
    </row>
    <row r="307" spans="1:5" s="10" customFormat="1">
      <c r="A307" s="14"/>
      <c r="C307"/>
      <c r="D307" s="4"/>
      <c r="E307" s="4"/>
    </row>
    <row r="308" spans="1:5" s="10" customFormat="1">
      <c r="A308" s="14"/>
      <c r="C308"/>
      <c r="D308" s="4"/>
      <c r="E308" s="4"/>
    </row>
    <row r="309" spans="1:5" s="10" customFormat="1">
      <c r="A309" s="14"/>
      <c r="C309"/>
      <c r="D309" s="4"/>
      <c r="E309" s="4"/>
    </row>
    <row r="310" spans="1:5" s="10" customFormat="1">
      <c r="A310" s="14"/>
      <c r="C310"/>
      <c r="D310" s="4"/>
      <c r="E310" s="4"/>
    </row>
    <row r="311" spans="1:5" s="10" customFormat="1">
      <c r="A311" s="14"/>
      <c r="C311"/>
      <c r="D311" s="4"/>
      <c r="E311" s="4"/>
    </row>
    <row r="312" spans="1:5" s="10" customFormat="1">
      <c r="A312" s="14"/>
      <c r="C312"/>
      <c r="D312" s="4"/>
      <c r="E312" s="4"/>
    </row>
    <row r="313" spans="1:5" s="10" customFormat="1">
      <c r="A313" s="14"/>
      <c r="C313"/>
      <c r="D313" s="4"/>
      <c r="E313" s="4"/>
    </row>
    <row r="314" spans="1:5" s="10" customFormat="1">
      <c r="A314" s="14"/>
      <c r="C314"/>
      <c r="D314" s="4"/>
      <c r="E314" s="4"/>
    </row>
    <row r="315" spans="1:5" s="10" customFormat="1">
      <c r="A315" s="14"/>
      <c r="C315"/>
      <c r="D315" s="4"/>
      <c r="E315" s="4"/>
    </row>
    <row r="316" spans="1:5" s="10" customFormat="1">
      <c r="A316" s="14"/>
      <c r="C316"/>
      <c r="D316" s="4"/>
      <c r="E316" s="4"/>
    </row>
    <row r="317" spans="1:5" s="10" customFormat="1">
      <c r="A317" s="14"/>
      <c r="C317"/>
      <c r="D317" s="4"/>
      <c r="E317" s="4"/>
    </row>
    <row r="318" spans="1:5" s="10" customFormat="1">
      <c r="A318" s="14"/>
      <c r="C318"/>
      <c r="D318" s="4"/>
      <c r="E318" s="4"/>
    </row>
    <row r="319" spans="1:5" s="10" customFormat="1">
      <c r="A319" s="14"/>
      <c r="C319"/>
      <c r="D319" s="4"/>
      <c r="E319" s="4"/>
    </row>
    <row r="320" spans="1:5" s="10" customFormat="1">
      <c r="A320" s="14"/>
      <c r="C320"/>
      <c r="D320" s="4"/>
      <c r="E320" s="4"/>
    </row>
    <row r="321" spans="1:5" s="10" customFormat="1">
      <c r="A321" s="14"/>
      <c r="C321"/>
      <c r="D321" s="4"/>
      <c r="E321" s="4"/>
    </row>
    <row r="322" spans="1:5" s="10" customFormat="1">
      <c r="A322" s="14"/>
      <c r="C322"/>
      <c r="D322" s="4"/>
      <c r="E322" s="4"/>
    </row>
    <row r="323" spans="1:5" s="10" customFormat="1">
      <c r="A323" s="14"/>
      <c r="C323"/>
      <c r="D323" s="4"/>
      <c r="E323" s="4"/>
    </row>
    <row r="324" spans="1:5" s="10" customFormat="1">
      <c r="A324" s="14"/>
      <c r="C324"/>
      <c r="D324" s="4"/>
      <c r="E324" s="4"/>
    </row>
    <row r="325" spans="1:5" s="10" customFormat="1">
      <c r="A325" s="14"/>
      <c r="C325"/>
      <c r="D325" s="4"/>
      <c r="E325" s="4"/>
    </row>
    <row r="326" spans="1:5" s="10" customFormat="1">
      <c r="A326" s="14"/>
      <c r="C326"/>
      <c r="D326" s="4"/>
      <c r="E326" s="4"/>
    </row>
    <row r="327" spans="1:5" s="10" customFormat="1">
      <c r="A327" s="14"/>
      <c r="C327"/>
      <c r="D327" s="4"/>
      <c r="E327" s="4"/>
    </row>
    <row r="328" spans="1:5" s="10" customFormat="1">
      <c r="A328" s="14"/>
      <c r="C328"/>
      <c r="D328" s="4"/>
      <c r="E328" s="4"/>
    </row>
    <row r="329" spans="1:5" s="10" customFormat="1">
      <c r="A329" s="14"/>
      <c r="C329"/>
      <c r="D329" s="4"/>
      <c r="E329" s="4"/>
    </row>
    <row r="330" spans="1:5" s="10" customFormat="1">
      <c r="A330" s="14"/>
      <c r="C330"/>
      <c r="D330" s="4"/>
      <c r="E330" s="4"/>
    </row>
    <row r="331" spans="1:5" s="10" customFormat="1">
      <c r="A331" s="14"/>
      <c r="C331"/>
      <c r="D331" s="4"/>
      <c r="E331" s="4"/>
    </row>
    <row r="332" spans="1:5" s="10" customFormat="1">
      <c r="A332" s="14"/>
      <c r="C332"/>
      <c r="D332" s="4"/>
      <c r="E332" s="4"/>
    </row>
    <row r="333" spans="1:5" s="10" customFormat="1">
      <c r="A333" s="14"/>
      <c r="C333"/>
      <c r="D333" s="4"/>
      <c r="E333" s="4"/>
    </row>
    <row r="334" spans="1:5" s="10" customFormat="1">
      <c r="A334" s="14"/>
      <c r="C334"/>
      <c r="D334" s="4"/>
      <c r="E334" s="4"/>
    </row>
    <row r="335" spans="1:5" s="10" customFormat="1">
      <c r="A335" s="14"/>
      <c r="C335"/>
      <c r="D335" s="4"/>
      <c r="E335" s="4"/>
    </row>
    <row r="336" spans="1:5" s="10" customFormat="1">
      <c r="A336" s="14"/>
      <c r="C336"/>
      <c r="D336" s="4"/>
      <c r="E336" s="4"/>
    </row>
    <row r="337" spans="1:5" s="10" customFormat="1">
      <c r="A337" s="14"/>
      <c r="C337"/>
      <c r="D337" s="4"/>
      <c r="E337" s="4"/>
    </row>
    <row r="338" spans="1:5" s="10" customFormat="1">
      <c r="A338" s="14"/>
      <c r="C338"/>
      <c r="D338" s="4"/>
      <c r="E338" s="4"/>
    </row>
    <row r="339" spans="1:5" s="10" customFormat="1">
      <c r="A339" s="14"/>
      <c r="C339"/>
      <c r="D339" s="4"/>
      <c r="E339" s="4"/>
    </row>
    <row r="340" spans="1:5" s="10" customFormat="1">
      <c r="A340" s="14"/>
      <c r="C340"/>
      <c r="D340" s="4"/>
      <c r="E340" s="4"/>
    </row>
    <row r="341" spans="1:5" s="10" customFormat="1">
      <c r="A341" s="14"/>
      <c r="C341"/>
      <c r="D341" s="4"/>
      <c r="E341" s="4"/>
    </row>
    <row r="342" spans="1:5" s="10" customFormat="1">
      <c r="A342" s="14"/>
      <c r="C342"/>
      <c r="D342" s="4"/>
      <c r="E342" s="4"/>
    </row>
    <row r="343" spans="1:5" s="10" customFormat="1">
      <c r="A343" s="14"/>
      <c r="C343"/>
      <c r="D343" s="4"/>
      <c r="E343" s="4"/>
    </row>
    <row r="344" spans="1:5" s="10" customFormat="1">
      <c r="A344" s="14"/>
      <c r="C344"/>
      <c r="D344" s="4"/>
      <c r="E344" s="4"/>
    </row>
    <row r="345" spans="1:5" s="10" customFormat="1">
      <c r="A345" s="14"/>
      <c r="C345"/>
      <c r="D345" s="4"/>
      <c r="E345" s="4"/>
    </row>
    <row r="346" spans="1:5" s="10" customFormat="1">
      <c r="A346" s="14"/>
      <c r="C346"/>
      <c r="D346" s="4"/>
      <c r="E346" s="4"/>
    </row>
    <row r="347" spans="1:5" s="10" customFormat="1">
      <c r="A347" s="14"/>
      <c r="C347"/>
      <c r="D347" s="4"/>
      <c r="E347" s="4"/>
    </row>
    <row r="348" spans="1:5" s="10" customFormat="1">
      <c r="A348" s="14"/>
      <c r="C348"/>
      <c r="D348" s="4"/>
      <c r="E348" s="4"/>
    </row>
    <row r="349" spans="1:5" s="10" customFormat="1">
      <c r="A349" s="14"/>
      <c r="C349"/>
      <c r="D349" s="4"/>
      <c r="E349" s="4"/>
    </row>
    <row r="350" spans="1:5" s="10" customFormat="1">
      <c r="A350" s="14"/>
      <c r="C350"/>
      <c r="D350" s="4"/>
      <c r="E350" s="4"/>
    </row>
    <row r="351" spans="1:5" s="10" customFormat="1">
      <c r="A351" s="14"/>
      <c r="C351"/>
      <c r="D351" s="4"/>
      <c r="E351" s="4"/>
    </row>
    <row r="352" spans="1:5" s="10" customFormat="1">
      <c r="A352" s="14"/>
      <c r="C352"/>
      <c r="D352" s="4"/>
      <c r="E352" s="4"/>
    </row>
    <row r="353" spans="1:5" s="10" customFormat="1">
      <c r="A353" s="14"/>
      <c r="C353"/>
      <c r="D353" s="4"/>
      <c r="E353" s="4"/>
    </row>
    <row r="354" spans="1:5" s="10" customFormat="1">
      <c r="A354" s="14"/>
      <c r="C354"/>
      <c r="D354" s="4"/>
      <c r="E354" s="4"/>
    </row>
    <row r="355" spans="1:5" s="10" customFormat="1">
      <c r="A355" s="14"/>
      <c r="C355"/>
      <c r="D355" s="4"/>
      <c r="E355" s="4"/>
    </row>
    <row r="356" spans="1:5" s="10" customFormat="1">
      <c r="A356" s="14"/>
      <c r="C356"/>
      <c r="D356" s="4"/>
      <c r="E356" s="4"/>
    </row>
    <row r="357" spans="1:5" s="10" customFormat="1">
      <c r="A357" s="14"/>
      <c r="C357"/>
      <c r="D357" s="4"/>
      <c r="E357" s="4"/>
    </row>
    <row r="358" spans="1:5" s="10" customFormat="1">
      <c r="A358" s="14"/>
      <c r="C358"/>
      <c r="D358" s="4"/>
      <c r="E358" s="4"/>
    </row>
    <row r="359" spans="1:5" s="10" customFormat="1">
      <c r="A359" s="14"/>
      <c r="C359"/>
      <c r="D359" s="4"/>
      <c r="E359" s="4"/>
    </row>
    <row r="360" spans="1:5" s="10" customFormat="1">
      <c r="A360" s="14"/>
      <c r="C360"/>
      <c r="D360" s="4"/>
      <c r="E360" s="4"/>
    </row>
    <row r="361" spans="1:5" s="10" customFormat="1">
      <c r="A361" s="14"/>
      <c r="C361"/>
      <c r="D361" s="4"/>
      <c r="E361" s="4"/>
    </row>
    <row r="362" spans="1:5" s="10" customFormat="1">
      <c r="A362" s="14"/>
      <c r="C362"/>
      <c r="D362" s="4"/>
      <c r="E362" s="4"/>
    </row>
    <row r="363" spans="1:5" s="10" customFormat="1">
      <c r="A363" s="14"/>
      <c r="C363"/>
      <c r="D363" s="4"/>
      <c r="E363" s="4"/>
    </row>
    <row r="364" spans="1:5" s="10" customFormat="1">
      <c r="A364" s="14"/>
      <c r="C364"/>
      <c r="D364" s="4"/>
      <c r="E364" s="4"/>
    </row>
    <row r="365" spans="1:5" s="10" customFormat="1">
      <c r="A365" s="14"/>
      <c r="C365"/>
      <c r="D365" s="4"/>
      <c r="E365" s="4"/>
    </row>
    <row r="366" spans="1:5" s="10" customFormat="1">
      <c r="A366" s="14"/>
      <c r="C366"/>
      <c r="D366" s="4"/>
      <c r="E366" s="4"/>
    </row>
    <row r="367" spans="1:5" s="10" customFormat="1">
      <c r="A367" s="14"/>
      <c r="C367"/>
      <c r="D367" s="4"/>
      <c r="E367" s="4"/>
    </row>
    <row r="368" spans="1:5" s="10" customFormat="1">
      <c r="A368" s="14"/>
      <c r="C368"/>
      <c r="D368" s="4"/>
      <c r="E368" s="4"/>
    </row>
    <row r="369" spans="1:5" s="10" customFormat="1">
      <c r="A369" s="14"/>
      <c r="C369"/>
      <c r="D369" s="4"/>
      <c r="E369" s="4"/>
    </row>
    <row r="370" spans="1:5" s="10" customFormat="1">
      <c r="A370" s="14"/>
      <c r="C370"/>
      <c r="D370" s="4"/>
      <c r="E370" s="4"/>
    </row>
    <row r="371" spans="1:5" s="10" customFormat="1">
      <c r="A371" s="14"/>
      <c r="C371"/>
      <c r="D371" s="4"/>
      <c r="E371" s="4"/>
    </row>
    <row r="372" spans="1:5" s="10" customFormat="1">
      <c r="A372" s="14"/>
      <c r="C372"/>
      <c r="D372" s="4"/>
      <c r="E372" s="4"/>
    </row>
    <row r="373" spans="1:5" s="10" customFormat="1">
      <c r="A373" s="14"/>
      <c r="C373"/>
      <c r="D373" s="4"/>
      <c r="E373" s="4"/>
    </row>
    <row r="374" spans="1:5" s="10" customFormat="1">
      <c r="A374" s="14"/>
      <c r="C374"/>
      <c r="D374" s="4"/>
      <c r="E374" s="4"/>
    </row>
    <row r="375" spans="1:5" s="10" customFormat="1">
      <c r="A375" s="14"/>
      <c r="C375"/>
      <c r="D375" s="4"/>
      <c r="E375" s="4"/>
    </row>
    <row r="376" spans="1:5" s="10" customFormat="1">
      <c r="A376" s="14"/>
      <c r="C376"/>
      <c r="D376" s="4"/>
      <c r="E376" s="4"/>
    </row>
    <row r="377" spans="1:5" s="10" customFormat="1">
      <c r="A377" s="14"/>
      <c r="C377"/>
      <c r="D377" s="4"/>
      <c r="E377" s="4"/>
    </row>
    <row r="378" spans="1:5" s="10" customFormat="1">
      <c r="A378" s="14"/>
      <c r="C378"/>
      <c r="D378" s="4"/>
      <c r="E378" s="4"/>
    </row>
    <row r="379" spans="1:5" s="10" customFormat="1">
      <c r="A379" s="14"/>
      <c r="C379"/>
      <c r="D379" s="4"/>
      <c r="E379" s="4"/>
    </row>
    <row r="380" spans="1:5" s="10" customFormat="1">
      <c r="A380" s="14"/>
      <c r="C380"/>
      <c r="D380" s="4"/>
      <c r="E380" s="4"/>
    </row>
    <row r="381" spans="1:5" s="10" customFormat="1">
      <c r="A381" s="14"/>
      <c r="C381"/>
      <c r="D381" s="4"/>
      <c r="E381" s="4"/>
    </row>
    <row r="382" spans="1:5" s="10" customFormat="1">
      <c r="A382" s="14"/>
      <c r="C382"/>
      <c r="D382" s="4"/>
      <c r="E382" s="4"/>
    </row>
    <row r="383" spans="1:5" s="10" customFormat="1">
      <c r="A383" s="14"/>
      <c r="C383"/>
      <c r="D383" s="4"/>
      <c r="E383" s="4"/>
    </row>
    <row r="384" spans="1:5" s="10" customFormat="1">
      <c r="A384" s="14"/>
      <c r="C384"/>
      <c r="D384" s="4"/>
      <c r="E384" s="4"/>
    </row>
    <row r="385" spans="1:5" s="10" customFormat="1">
      <c r="A385" s="14"/>
      <c r="C385"/>
      <c r="D385" s="4"/>
      <c r="E385" s="4"/>
    </row>
    <row r="386" spans="1:5" s="10" customFormat="1">
      <c r="A386" s="14"/>
      <c r="C386"/>
      <c r="D386" s="4"/>
      <c r="E386" s="4"/>
    </row>
    <row r="387" spans="1:5" s="10" customFormat="1">
      <c r="A387" s="14"/>
      <c r="C387"/>
      <c r="D387" s="4"/>
      <c r="E387" s="4"/>
    </row>
    <row r="388" spans="1:5" s="10" customFormat="1">
      <c r="A388" s="14"/>
      <c r="C388"/>
      <c r="D388" s="4"/>
      <c r="E388" s="4"/>
    </row>
    <row r="389" spans="1:5" s="10" customFormat="1">
      <c r="A389" s="14"/>
      <c r="C389"/>
      <c r="D389" s="4"/>
      <c r="E389" s="4"/>
    </row>
    <row r="390" spans="1:5" s="10" customFormat="1">
      <c r="A390" s="14"/>
      <c r="C390"/>
      <c r="D390" s="4"/>
      <c r="E390" s="4"/>
    </row>
    <row r="391" spans="1:5" s="10" customFormat="1">
      <c r="A391" s="14"/>
      <c r="C391"/>
      <c r="D391" s="4"/>
      <c r="E391" s="4"/>
    </row>
    <row r="392" spans="1:5" s="10" customFormat="1">
      <c r="A392" s="14"/>
      <c r="C392"/>
      <c r="D392" s="4"/>
      <c r="E392" s="4"/>
    </row>
    <row r="393" spans="1:5" s="10" customFormat="1">
      <c r="A393" s="14"/>
      <c r="C393"/>
      <c r="D393" s="4"/>
      <c r="E393" s="4"/>
    </row>
    <row r="394" spans="1:5" s="10" customFormat="1">
      <c r="A394" s="14"/>
      <c r="C394"/>
      <c r="D394" s="4"/>
      <c r="E394" s="4"/>
    </row>
    <row r="395" spans="1:5" s="10" customFormat="1">
      <c r="A395" s="14"/>
      <c r="C395"/>
      <c r="D395" s="4"/>
      <c r="E395" s="4"/>
    </row>
    <row r="396" spans="1:5" s="10" customFormat="1">
      <c r="A396" s="14"/>
      <c r="C396"/>
      <c r="D396" s="4"/>
      <c r="E396" s="4"/>
    </row>
    <row r="397" spans="1:5" s="10" customFormat="1">
      <c r="A397" s="14"/>
      <c r="C397"/>
      <c r="D397" s="4"/>
      <c r="E397" s="4"/>
    </row>
    <row r="398" spans="1:5" s="10" customFormat="1">
      <c r="A398" s="14"/>
      <c r="C398"/>
      <c r="D398" s="4"/>
      <c r="E398" s="4"/>
    </row>
    <row r="399" spans="1:5" s="10" customFormat="1">
      <c r="A399" s="14"/>
      <c r="C399"/>
      <c r="D399" s="4"/>
      <c r="E399" s="4"/>
    </row>
    <row r="400" spans="1:5" s="10" customFormat="1">
      <c r="A400" s="14"/>
      <c r="C400"/>
      <c r="D400" s="4"/>
      <c r="E400" s="4"/>
    </row>
    <row r="401" spans="1:5" s="10" customFormat="1">
      <c r="A401" s="14"/>
      <c r="C401"/>
      <c r="D401" s="4"/>
      <c r="E401" s="4"/>
    </row>
    <row r="402" spans="1:5" s="10" customFormat="1">
      <c r="A402" s="14"/>
      <c r="C402"/>
      <c r="D402" s="4"/>
      <c r="E402" s="4"/>
    </row>
    <row r="403" spans="1:5" s="10" customFormat="1">
      <c r="A403" s="14"/>
      <c r="C403"/>
      <c r="D403" s="4"/>
      <c r="E403" s="4"/>
    </row>
    <row r="404" spans="1:5" s="10" customFormat="1">
      <c r="A404" s="14"/>
      <c r="C404"/>
      <c r="D404" s="4"/>
      <c r="E404" s="4"/>
    </row>
    <row r="405" spans="1:5" s="10" customFormat="1">
      <c r="A405" s="14"/>
      <c r="C405"/>
      <c r="D405" s="4"/>
      <c r="E405" s="4"/>
    </row>
    <row r="406" spans="1:5" s="10" customFormat="1">
      <c r="A406" s="14"/>
      <c r="C406"/>
      <c r="D406" s="4"/>
      <c r="E406" s="4"/>
    </row>
    <row r="407" spans="1:5" s="10" customFormat="1">
      <c r="A407" s="14"/>
      <c r="C407"/>
      <c r="D407" s="4"/>
      <c r="E407" s="4"/>
    </row>
    <row r="408" spans="1:5" s="10" customFormat="1">
      <c r="A408" s="14"/>
      <c r="C408"/>
      <c r="D408" s="4"/>
      <c r="E408" s="4"/>
    </row>
    <row r="409" spans="1:5" s="10" customFormat="1">
      <c r="A409" s="14"/>
      <c r="C409"/>
      <c r="D409" s="4"/>
      <c r="E409" s="4"/>
    </row>
    <row r="410" spans="1:5" s="10" customFormat="1">
      <c r="A410" s="14"/>
      <c r="C410"/>
      <c r="D410" s="4"/>
      <c r="E410" s="4"/>
    </row>
    <row r="411" spans="1:5" s="10" customFormat="1">
      <c r="A411" s="14"/>
      <c r="C411"/>
      <c r="D411" s="4"/>
      <c r="E411" s="4"/>
    </row>
    <row r="412" spans="1:5" s="10" customFormat="1">
      <c r="A412" s="14"/>
      <c r="C412"/>
      <c r="D412" s="4"/>
      <c r="E412" s="4"/>
    </row>
    <row r="413" spans="1:5" s="10" customFormat="1">
      <c r="A413" s="14"/>
      <c r="C413"/>
      <c r="D413" s="4"/>
      <c r="E413" s="4"/>
    </row>
    <row r="414" spans="1:5" s="10" customFormat="1">
      <c r="A414" s="14"/>
      <c r="C414"/>
      <c r="D414" s="4"/>
      <c r="E414" s="4"/>
    </row>
    <row r="415" spans="1:5" s="10" customFormat="1">
      <c r="A415" s="14"/>
      <c r="C415"/>
      <c r="D415" s="4"/>
      <c r="E415" s="4"/>
    </row>
    <row r="416" spans="1:5" s="10" customFormat="1">
      <c r="A416" s="14"/>
      <c r="C416"/>
      <c r="D416" s="4"/>
      <c r="E416" s="4"/>
    </row>
    <row r="417" spans="1:5" s="10" customFormat="1">
      <c r="A417" s="14"/>
      <c r="C417"/>
      <c r="D417" s="4"/>
      <c r="E417" s="4"/>
    </row>
    <row r="418" spans="1:5" s="10" customFormat="1">
      <c r="A418" s="14"/>
      <c r="C418"/>
      <c r="D418" s="4"/>
      <c r="E418" s="4"/>
    </row>
    <row r="419" spans="1:5" s="10" customFormat="1">
      <c r="A419" s="14"/>
      <c r="C419"/>
      <c r="D419" s="4"/>
      <c r="E419" s="4"/>
    </row>
    <row r="420" spans="1:5" s="10" customFormat="1">
      <c r="A420" s="14"/>
      <c r="C420"/>
      <c r="D420" s="4"/>
      <c r="E420" s="4"/>
    </row>
    <row r="421" spans="1:5" s="10" customFormat="1">
      <c r="A421" s="14"/>
      <c r="C421"/>
      <c r="D421" s="4"/>
      <c r="E421" s="4"/>
    </row>
    <row r="422" spans="1:5" s="10" customFormat="1">
      <c r="A422" s="14"/>
      <c r="C422"/>
      <c r="D422" s="4"/>
      <c r="E422" s="4"/>
    </row>
    <row r="423" spans="1:5" s="10" customFormat="1">
      <c r="A423" s="14"/>
      <c r="C423"/>
      <c r="D423" s="4"/>
      <c r="E423" s="4"/>
    </row>
    <row r="424" spans="1:5" s="10" customFormat="1">
      <c r="A424" s="14"/>
      <c r="C424"/>
      <c r="D424" s="4"/>
      <c r="E424" s="4"/>
    </row>
    <row r="425" spans="1:5" s="10" customFormat="1">
      <c r="A425" s="14"/>
      <c r="C425"/>
      <c r="D425" s="4"/>
      <c r="E425" s="4"/>
    </row>
    <row r="426" spans="1:5" s="10" customFormat="1">
      <c r="A426" s="14"/>
      <c r="C426"/>
      <c r="D426" s="4"/>
      <c r="E426" s="4"/>
    </row>
    <row r="427" spans="1:5" s="10" customFormat="1">
      <c r="A427" s="14"/>
      <c r="C427"/>
      <c r="D427" s="4"/>
      <c r="E427" s="4"/>
    </row>
    <row r="428" spans="1:5" s="10" customFormat="1">
      <c r="A428" s="14"/>
      <c r="C428"/>
      <c r="D428" s="4"/>
      <c r="E428" s="4"/>
    </row>
    <row r="429" spans="1:5" s="10" customFormat="1">
      <c r="A429" s="14"/>
      <c r="C429"/>
      <c r="D429" s="4"/>
      <c r="E429" s="4"/>
    </row>
    <row r="430" spans="1:5" s="10" customFormat="1">
      <c r="A430" s="14"/>
      <c r="C430"/>
      <c r="D430" s="4"/>
      <c r="E430" s="4"/>
    </row>
    <row r="431" spans="1:5" s="10" customFormat="1">
      <c r="A431" s="14"/>
      <c r="C431"/>
      <c r="D431" s="4"/>
      <c r="E431" s="4"/>
    </row>
    <row r="432" spans="1:5" s="10" customFormat="1">
      <c r="A432" s="14"/>
      <c r="C432"/>
      <c r="D432" s="4"/>
      <c r="E432" s="4"/>
    </row>
    <row r="433" spans="1:5" s="10" customFormat="1">
      <c r="A433" s="14"/>
      <c r="C433"/>
      <c r="D433" s="4"/>
      <c r="E433" s="4"/>
    </row>
    <row r="434" spans="1:5" s="10" customFormat="1">
      <c r="A434" s="14"/>
      <c r="C434"/>
      <c r="D434" s="4"/>
      <c r="E434" s="4"/>
    </row>
    <row r="435" spans="1:5" s="10" customFormat="1">
      <c r="A435" s="14"/>
      <c r="C435"/>
      <c r="D435" s="4"/>
      <c r="E435" s="4"/>
    </row>
    <row r="436" spans="1:5" s="10" customFormat="1">
      <c r="A436" s="14"/>
      <c r="C436"/>
      <c r="D436" s="4"/>
      <c r="E436" s="4"/>
    </row>
    <row r="437" spans="1:5" s="10" customFormat="1">
      <c r="A437" s="14"/>
      <c r="C437"/>
      <c r="D437" s="4"/>
      <c r="E437" s="4"/>
    </row>
    <row r="438" spans="1:5" s="10" customFormat="1">
      <c r="A438" s="14"/>
      <c r="C438"/>
      <c r="D438" s="4"/>
      <c r="E438" s="4"/>
    </row>
    <row r="439" spans="1:5" s="10" customFormat="1">
      <c r="A439" s="14"/>
      <c r="C439"/>
      <c r="D439" s="4"/>
      <c r="E439" s="4"/>
    </row>
    <row r="440" spans="1:5" s="10" customFormat="1">
      <c r="A440" s="14"/>
      <c r="C440"/>
      <c r="D440" s="4"/>
      <c r="E440" s="4"/>
    </row>
    <row r="441" spans="1:5" s="10" customFormat="1">
      <c r="A441" s="14"/>
      <c r="C441"/>
      <c r="D441" s="4"/>
      <c r="E441" s="4"/>
    </row>
    <row r="442" spans="1:5" s="10" customFormat="1">
      <c r="A442" s="14"/>
      <c r="C442"/>
      <c r="D442" s="4"/>
      <c r="E442" s="4"/>
    </row>
    <row r="443" spans="1:5" s="10" customFormat="1">
      <c r="A443" s="14"/>
      <c r="C443"/>
      <c r="D443" s="4"/>
      <c r="E443" s="4"/>
    </row>
    <row r="444" spans="1:5" s="10" customFormat="1">
      <c r="A444" s="14"/>
      <c r="C444"/>
      <c r="D444" s="4"/>
      <c r="E444" s="4"/>
    </row>
    <row r="445" spans="1:5" s="10" customFormat="1">
      <c r="A445" s="14"/>
      <c r="C445"/>
      <c r="D445" s="4"/>
      <c r="E445" s="4"/>
    </row>
    <row r="446" spans="1:5" s="10" customFormat="1">
      <c r="A446" s="14"/>
      <c r="C446"/>
      <c r="D446" s="4"/>
      <c r="E446" s="4"/>
    </row>
    <row r="447" spans="1:5" s="10" customFormat="1">
      <c r="A447" s="14"/>
      <c r="C447"/>
      <c r="D447" s="4"/>
      <c r="E447" s="4"/>
    </row>
    <row r="448" spans="1:5" s="10" customFormat="1">
      <c r="A448" s="14"/>
      <c r="C448"/>
      <c r="D448" s="4"/>
      <c r="E448" s="4"/>
    </row>
    <row r="449" spans="1:5" s="10" customFormat="1">
      <c r="A449" s="14"/>
      <c r="C449"/>
      <c r="D449" s="4"/>
      <c r="E449" s="4"/>
    </row>
    <row r="450" spans="1:5" s="10" customFormat="1">
      <c r="A450" s="14"/>
      <c r="C450"/>
      <c r="D450" s="4"/>
      <c r="E450" s="4"/>
    </row>
    <row r="451" spans="1:5" s="10" customFormat="1">
      <c r="A451" s="14"/>
      <c r="C451"/>
      <c r="D451" s="4"/>
      <c r="E451" s="4"/>
    </row>
    <row r="452" spans="1:5" s="10" customFormat="1">
      <c r="A452" s="14"/>
      <c r="C452"/>
      <c r="D452" s="4"/>
      <c r="E452" s="4"/>
    </row>
    <row r="453" spans="1:5" s="10" customFormat="1">
      <c r="A453" s="14"/>
      <c r="C453"/>
      <c r="D453" s="4"/>
      <c r="E453" s="4"/>
    </row>
    <row r="454" spans="1:5" s="10" customFormat="1">
      <c r="A454" s="14"/>
      <c r="C454"/>
      <c r="D454" s="4"/>
      <c r="E454" s="4"/>
    </row>
    <row r="455" spans="1:5" s="10" customFormat="1">
      <c r="A455" s="14"/>
      <c r="C455"/>
      <c r="D455" s="4"/>
      <c r="E455" s="4"/>
    </row>
    <row r="456" spans="1:5" s="10" customFormat="1">
      <c r="A456" s="14"/>
      <c r="C456"/>
      <c r="D456" s="4"/>
      <c r="E456" s="4"/>
    </row>
    <row r="457" spans="1:5" s="10" customFormat="1">
      <c r="A457" s="14"/>
      <c r="C457"/>
      <c r="D457" s="4"/>
      <c r="E457" s="4"/>
    </row>
    <row r="458" spans="1:5" s="10" customFormat="1">
      <c r="A458" s="14"/>
      <c r="C458"/>
      <c r="D458" s="4"/>
      <c r="E458" s="4"/>
    </row>
    <row r="459" spans="1:5" s="10" customFormat="1">
      <c r="A459" s="14"/>
      <c r="C459"/>
      <c r="D459" s="4"/>
      <c r="E459" s="4"/>
    </row>
    <row r="460" spans="1:5" s="10" customFormat="1">
      <c r="A460" s="14"/>
      <c r="C460"/>
      <c r="D460" s="4"/>
      <c r="E460" s="4"/>
    </row>
    <row r="461" spans="1:5" s="10" customFormat="1">
      <c r="A461" s="14"/>
      <c r="C461"/>
      <c r="D461" s="4"/>
      <c r="E461" s="4"/>
    </row>
    <row r="462" spans="1:5" s="10" customFormat="1">
      <c r="A462" s="14"/>
      <c r="C462"/>
      <c r="D462" s="4"/>
      <c r="E462" s="4"/>
    </row>
    <row r="463" spans="1:5" s="10" customFormat="1">
      <c r="A463" s="14"/>
      <c r="C463"/>
      <c r="D463" s="4"/>
      <c r="E463" s="4"/>
    </row>
    <row r="464" spans="1:5" s="10" customFormat="1">
      <c r="A464" s="14"/>
      <c r="C464"/>
      <c r="D464" s="4"/>
      <c r="E464" s="4"/>
    </row>
    <row r="465" spans="1:5" s="10" customFormat="1">
      <c r="A465" s="14"/>
      <c r="C465"/>
      <c r="D465" s="4"/>
      <c r="E465" s="4"/>
    </row>
    <row r="466" spans="1:5" s="10" customFormat="1">
      <c r="A466" s="14"/>
      <c r="C466"/>
      <c r="D466" s="4"/>
      <c r="E466" s="4"/>
    </row>
    <row r="467" spans="1:5" s="10" customFormat="1">
      <c r="A467" s="14"/>
      <c r="C467"/>
      <c r="D467" s="4"/>
      <c r="E467" s="4"/>
    </row>
    <row r="468" spans="1:5" s="10" customFormat="1">
      <c r="A468" s="14"/>
      <c r="C468"/>
      <c r="D468" s="4"/>
      <c r="E468" s="4"/>
    </row>
    <row r="469" spans="1:5" s="10" customFormat="1">
      <c r="A469" s="14"/>
      <c r="C469"/>
      <c r="D469" s="4"/>
      <c r="E469" s="4"/>
    </row>
    <row r="470" spans="1:5" s="10" customFormat="1">
      <c r="A470" s="14"/>
      <c r="C470"/>
      <c r="D470" s="4"/>
      <c r="E470" s="4"/>
    </row>
    <row r="471" spans="1:5" s="10" customFormat="1">
      <c r="A471" s="14"/>
      <c r="C471"/>
      <c r="D471" s="4"/>
      <c r="E471" s="4"/>
    </row>
    <row r="472" spans="1:5" s="10" customFormat="1">
      <c r="A472" s="14"/>
      <c r="C472"/>
      <c r="D472" s="4"/>
      <c r="E472" s="4"/>
    </row>
    <row r="473" spans="1:5" s="10" customFormat="1">
      <c r="A473" s="14"/>
      <c r="C473"/>
      <c r="D473" s="4"/>
      <c r="E473" s="4"/>
    </row>
    <row r="474" spans="1:5" s="10" customFormat="1">
      <c r="A474" s="14"/>
      <c r="C474"/>
      <c r="D474" s="4"/>
      <c r="E474" s="4"/>
    </row>
    <row r="475" spans="1:5" s="10" customFormat="1">
      <c r="A475" s="14"/>
      <c r="C475"/>
      <c r="D475" s="4"/>
      <c r="E475" s="4"/>
    </row>
    <row r="476" spans="1:5" s="10" customFormat="1">
      <c r="A476" s="14"/>
      <c r="C476"/>
      <c r="D476" s="4"/>
      <c r="E476" s="4"/>
    </row>
    <row r="477" spans="1:5" s="10" customFormat="1">
      <c r="A477" s="14"/>
      <c r="C477"/>
      <c r="D477" s="4"/>
      <c r="E477" s="4"/>
    </row>
    <row r="478" spans="1:5" s="10" customFormat="1">
      <c r="A478" s="14"/>
      <c r="C478"/>
      <c r="D478" s="4"/>
      <c r="E478" s="4"/>
    </row>
    <row r="479" spans="1:5" s="10" customFormat="1">
      <c r="A479" s="14"/>
      <c r="C479"/>
      <c r="D479" s="4"/>
      <c r="E479" s="4"/>
    </row>
    <row r="480" spans="1:5" s="10" customFormat="1">
      <c r="A480" s="14"/>
      <c r="C480"/>
      <c r="D480" s="4"/>
      <c r="E480" s="4"/>
    </row>
    <row r="481" spans="1:5" s="10" customFormat="1">
      <c r="A481" s="14"/>
      <c r="C481"/>
      <c r="D481" s="4"/>
      <c r="E481" s="4"/>
    </row>
    <row r="482" spans="1:5" s="10" customFormat="1">
      <c r="A482" s="14"/>
      <c r="C482"/>
      <c r="D482" s="4"/>
      <c r="E482" s="4"/>
    </row>
    <row r="483" spans="1:5" s="10" customFormat="1">
      <c r="A483" s="14"/>
      <c r="C483"/>
      <c r="D483" s="4"/>
      <c r="E483" s="4"/>
    </row>
    <row r="484" spans="1:5" s="10" customFormat="1">
      <c r="A484" s="14"/>
      <c r="C484"/>
      <c r="D484" s="4"/>
      <c r="E484" s="4"/>
    </row>
    <row r="485" spans="1:5" s="10" customFormat="1">
      <c r="A485" s="14"/>
      <c r="C485"/>
      <c r="D485" s="4"/>
      <c r="E485" s="4"/>
    </row>
    <row r="486" spans="1:5" s="10" customFormat="1">
      <c r="A486" s="14"/>
      <c r="C486"/>
      <c r="D486" s="4"/>
      <c r="E486" s="4"/>
    </row>
    <row r="487" spans="1:5" s="10" customFormat="1">
      <c r="A487" s="14"/>
      <c r="C487"/>
      <c r="D487" s="4"/>
      <c r="E487" s="4"/>
    </row>
    <row r="488" spans="1:5" s="10" customFormat="1">
      <c r="A488" s="14"/>
      <c r="C488"/>
      <c r="D488" s="4"/>
      <c r="E488" s="4"/>
    </row>
    <row r="489" spans="1:5" s="10" customFormat="1">
      <c r="A489" s="14"/>
      <c r="C489"/>
      <c r="D489" s="4"/>
      <c r="E489" s="4"/>
    </row>
    <row r="490" spans="1:5" s="10" customFormat="1">
      <c r="A490" s="14"/>
      <c r="C490"/>
      <c r="D490" s="4"/>
      <c r="E490" s="4"/>
    </row>
    <row r="491" spans="1:5" s="10" customFormat="1">
      <c r="A491" s="14"/>
      <c r="C491"/>
      <c r="D491" s="4"/>
      <c r="E491" s="4"/>
    </row>
    <row r="492" spans="1:5" s="10" customFormat="1">
      <c r="A492" s="14"/>
      <c r="C492"/>
      <c r="D492" s="4"/>
      <c r="E492" s="4"/>
    </row>
    <row r="493" spans="1:5" s="10" customFormat="1">
      <c r="A493" s="14"/>
      <c r="C493"/>
      <c r="D493" s="4"/>
      <c r="E493" s="4"/>
    </row>
    <row r="494" spans="1:5" s="10" customFormat="1">
      <c r="A494" s="14"/>
      <c r="C494"/>
      <c r="D494" s="4"/>
      <c r="E494" s="4"/>
    </row>
    <row r="495" spans="1:5" s="10" customFormat="1">
      <c r="A495" s="14"/>
      <c r="C495"/>
      <c r="D495" s="4"/>
      <c r="E495" s="4"/>
    </row>
  </sheetData>
  <autoFilter ref="A3:E190"/>
  <pageMargins left="0.7" right="0.7" top="0.75" bottom="0.75" header="0.3" footer="0.3"/>
  <pageSetup paperSize="9" scale="5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E185"/>
  <sheetViews>
    <sheetView workbookViewId="0">
      <pane ySplit="2" topLeftCell="A163" activePane="bottomLeft" state="frozen"/>
      <selection pane="bottomLeft" activeCell="B183" sqref="B183"/>
    </sheetView>
  </sheetViews>
  <sheetFormatPr defaultRowHeight="15"/>
  <cols>
    <col min="1" max="1" width="9.140625" style="4"/>
    <col min="2" max="2" width="36" customWidth="1"/>
    <col min="3" max="3" width="52.28515625" customWidth="1"/>
  </cols>
  <sheetData>
    <row r="2" spans="1:5" ht="30">
      <c r="A2" s="57" t="s">
        <v>0</v>
      </c>
      <c r="B2" s="58" t="s">
        <v>4</v>
      </c>
      <c r="C2" s="59" t="s">
        <v>1</v>
      </c>
      <c r="D2" s="58" t="s">
        <v>2</v>
      </c>
      <c r="E2" s="58" t="s">
        <v>3</v>
      </c>
    </row>
    <row r="3" spans="1:5">
      <c r="A3" s="57"/>
      <c r="B3" s="58"/>
      <c r="C3" s="59"/>
      <c r="D3" s="58"/>
      <c r="E3" s="58"/>
    </row>
    <row r="4" spans="1:5" ht="75">
      <c r="A4" s="3">
        <v>1</v>
      </c>
      <c r="B4" s="48" t="s">
        <v>259</v>
      </c>
      <c r="C4" s="48" t="s">
        <v>260</v>
      </c>
      <c r="D4" s="47"/>
      <c r="E4" s="47"/>
    </row>
    <row r="5" spans="1:5">
      <c r="A5" s="7"/>
      <c r="B5" s="48"/>
      <c r="C5" s="60" t="s">
        <v>261</v>
      </c>
      <c r="D5" s="61" t="s">
        <v>5</v>
      </c>
      <c r="E5" s="61">
        <v>400</v>
      </c>
    </row>
    <row r="6" spans="1:5">
      <c r="A6" s="3"/>
      <c r="B6" s="47"/>
      <c r="C6" s="60" t="s">
        <v>262</v>
      </c>
      <c r="D6" s="62" t="s">
        <v>6</v>
      </c>
      <c r="E6" s="61">
        <v>32</v>
      </c>
    </row>
    <row r="7" spans="1:5">
      <c r="A7" s="3"/>
      <c r="B7" s="47"/>
      <c r="C7" s="60" t="s">
        <v>263</v>
      </c>
      <c r="D7" s="62" t="s">
        <v>6</v>
      </c>
      <c r="E7" s="61">
        <v>2</v>
      </c>
    </row>
    <row r="8" spans="1:5">
      <c r="A8" s="3"/>
      <c r="B8" s="47"/>
      <c r="C8" s="60" t="s">
        <v>264</v>
      </c>
      <c r="D8" s="61" t="s">
        <v>5</v>
      </c>
      <c r="E8" s="61">
        <v>22</v>
      </c>
    </row>
    <row r="9" spans="1:5">
      <c r="A9" s="7"/>
      <c r="B9" s="47"/>
      <c r="C9" s="60" t="s">
        <v>265</v>
      </c>
      <c r="D9" s="61" t="s">
        <v>6</v>
      </c>
      <c r="E9" s="61">
        <v>22</v>
      </c>
    </row>
    <row r="10" spans="1:5">
      <c r="A10" s="7"/>
      <c r="B10" s="47"/>
      <c r="C10" s="60" t="s">
        <v>266</v>
      </c>
      <c r="D10" s="62" t="s">
        <v>6</v>
      </c>
      <c r="E10" s="61">
        <v>20</v>
      </c>
    </row>
    <row r="11" spans="1:5">
      <c r="A11" s="7"/>
      <c r="B11" s="47"/>
      <c r="C11" s="60" t="s">
        <v>267</v>
      </c>
      <c r="D11" s="61" t="s">
        <v>6</v>
      </c>
      <c r="E11" s="61">
        <v>9</v>
      </c>
    </row>
    <row r="12" spans="1:5">
      <c r="A12" s="7"/>
      <c r="B12" s="47"/>
      <c r="C12" s="60" t="s">
        <v>268</v>
      </c>
      <c r="D12" s="62" t="s">
        <v>6</v>
      </c>
      <c r="E12" s="61">
        <v>2</v>
      </c>
    </row>
    <row r="13" spans="1:5">
      <c r="A13" s="7"/>
      <c r="B13" s="47"/>
      <c r="C13" s="60" t="s">
        <v>269</v>
      </c>
      <c r="D13" s="61" t="s">
        <v>6</v>
      </c>
      <c r="E13" s="61">
        <v>2</v>
      </c>
    </row>
    <row r="14" spans="1:5">
      <c r="A14" s="7"/>
      <c r="B14" s="47"/>
      <c r="C14" s="60" t="s">
        <v>178</v>
      </c>
      <c r="D14" s="62" t="s">
        <v>6</v>
      </c>
      <c r="E14" s="61">
        <v>1</v>
      </c>
    </row>
    <row r="15" spans="1:5" s="10" customFormat="1" ht="75">
      <c r="A15" s="7">
        <v>2</v>
      </c>
      <c r="B15" s="48" t="s">
        <v>270</v>
      </c>
      <c r="C15" s="39" t="s">
        <v>271</v>
      </c>
      <c r="D15" s="47"/>
      <c r="E15" s="47"/>
    </row>
    <row r="16" spans="1:5">
      <c r="A16" s="7"/>
      <c r="B16" s="47"/>
      <c r="C16" s="60" t="s">
        <v>272</v>
      </c>
      <c r="D16" s="8" t="s">
        <v>5</v>
      </c>
      <c r="E16" s="7">
        <v>219</v>
      </c>
    </row>
    <row r="17" spans="1:5">
      <c r="A17" s="7"/>
      <c r="B17" s="47"/>
      <c r="C17" s="60" t="s">
        <v>273</v>
      </c>
      <c r="D17" s="8" t="s">
        <v>5</v>
      </c>
      <c r="E17" s="7">
        <v>75</v>
      </c>
    </row>
    <row r="18" spans="1:5">
      <c r="A18" s="7"/>
      <c r="B18" s="47"/>
      <c r="C18" s="60" t="s">
        <v>18</v>
      </c>
      <c r="D18" s="8" t="s">
        <v>6</v>
      </c>
      <c r="E18" s="7">
        <v>5</v>
      </c>
    </row>
    <row r="19" spans="1:5">
      <c r="A19" s="7"/>
      <c r="B19" s="47"/>
      <c r="C19" s="60" t="s">
        <v>274</v>
      </c>
      <c r="D19" s="8" t="s">
        <v>6</v>
      </c>
      <c r="E19" s="7">
        <v>5</v>
      </c>
    </row>
    <row r="20" spans="1:5">
      <c r="A20" s="7"/>
      <c r="B20" s="47"/>
      <c r="C20" s="60" t="s">
        <v>267</v>
      </c>
      <c r="D20" s="8" t="s">
        <v>6</v>
      </c>
      <c r="E20" s="7">
        <v>6</v>
      </c>
    </row>
    <row r="21" spans="1:5">
      <c r="A21" s="7"/>
      <c r="B21" s="47"/>
      <c r="C21" s="60" t="s">
        <v>275</v>
      </c>
      <c r="D21" s="8" t="s">
        <v>5</v>
      </c>
      <c r="E21" s="7">
        <v>16</v>
      </c>
    </row>
    <row r="22" spans="1:5">
      <c r="A22" s="7"/>
      <c r="B22" s="47"/>
      <c r="C22" s="60" t="s">
        <v>265</v>
      </c>
      <c r="D22" s="8" t="s">
        <v>6</v>
      </c>
      <c r="E22" s="7">
        <v>16</v>
      </c>
    </row>
    <row r="23" spans="1:5">
      <c r="A23" s="7"/>
      <c r="B23" s="47"/>
      <c r="C23" s="60" t="s">
        <v>31</v>
      </c>
      <c r="D23" s="8" t="s">
        <v>6</v>
      </c>
      <c r="E23" s="7">
        <v>6</v>
      </c>
    </row>
    <row r="24" spans="1:5">
      <c r="A24" s="7"/>
      <c r="B24" s="47"/>
      <c r="C24" s="60" t="s">
        <v>276</v>
      </c>
      <c r="D24" s="8" t="s">
        <v>6</v>
      </c>
      <c r="E24" s="7">
        <v>3</v>
      </c>
    </row>
    <row r="25" spans="1:5">
      <c r="A25" s="7"/>
      <c r="B25" s="47"/>
      <c r="C25" s="60" t="s">
        <v>277</v>
      </c>
      <c r="D25" s="8" t="s">
        <v>6</v>
      </c>
      <c r="E25" s="7">
        <v>4</v>
      </c>
    </row>
    <row r="26" spans="1:5">
      <c r="A26" s="7"/>
      <c r="B26" s="47"/>
      <c r="C26" s="60" t="s">
        <v>278</v>
      </c>
      <c r="D26" s="8" t="s">
        <v>6</v>
      </c>
      <c r="E26" s="7">
        <v>6</v>
      </c>
    </row>
    <row r="27" spans="1:5" ht="105">
      <c r="A27" s="7">
        <v>3</v>
      </c>
      <c r="B27" s="48" t="s">
        <v>279</v>
      </c>
      <c r="C27" s="39" t="s">
        <v>260</v>
      </c>
      <c r="D27" s="47"/>
      <c r="E27" s="47"/>
    </row>
    <row r="28" spans="1:5">
      <c r="A28" s="7"/>
      <c r="B28" s="47"/>
      <c r="C28" s="60" t="s">
        <v>280</v>
      </c>
      <c r="D28" s="8" t="s">
        <v>5</v>
      </c>
      <c r="E28" s="7">
        <v>600</v>
      </c>
    </row>
    <row r="29" spans="1:5">
      <c r="A29" s="7"/>
      <c r="B29" s="47"/>
      <c r="C29" s="60" t="s">
        <v>261</v>
      </c>
      <c r="D29" s="8" t="s">
        <v>5</v>
      </c>
      <c r="E29" s="7">
        <v>200</v>
      </c>
    </row>
    <row r="30" spans="1:5">
      <c r="A30" s="7"/>
      <c r="B30" s="47"/>
      <c r="C30" s="60" t="s">
        <v>281</v>
      </c>
      <c r="D30" s="8" t="s">
        <v>5</v>
      </c>
      <c r="E30" s="7">
        <v>140</v>
      </c>
    </row>
    <row r="31" spans="1:5">
      <c r="A31" s="7"/>
      <c r="B31" s="47"/>
      <c r="C31" s="60" t="s">
        <v>273</v>
      </c>
      <c r="D31" s="8" t="s">
        <v>5</v>
      </c>
      <c r="E31" s="7">
        <v>100</v>
      </c>
    </row>
    <row r="32" spans="1:5">
      <c r="A32" s="7"/>
      <c r="B32" s="47"/>
      <c r="C32" s="60" t="s">
        <v>262</v>
      </c>
      <c r="D32" s="8" t="s">
        <v>6</v>
      </c>
      <c r="E32" s="7">
        <v>100</v>
      </c>
    </row>
    <row r="33" spans="1:5">
      <c r="A33" s="7"/>
      <c r="B33" s="47"/>
      <c r="C33" s="60" t="s">
        <v>263</v>
      </c>
      <c r="D33" s="8" t="s">
        <v>6</v>
      </c>
      <c r="E33" s="7">
        <v>25</v>
      </c>
    </row>
    <row r="34" spans="1:5">
      <c r="A34" s="7"/>
      <c r="B34" s="47"/>
      <c r="C34" s="60" t="s">
        <v>264</v>
      </c>
      <c r="D34" s="8" t="s">
        <v>5</v>
      </c>
      <c r="E34" s="7">
        <v>100</v>
      </c>
    </row>
    <row r="35" spans="1:5">
      <c r="A35" s="7"/>
      <c r="B35" s="47"/>
      <c r="C35" s="60" t="s">
        <v>265</v>
      </c>
      <c r="D35" s="8" t="s">
        <v>6</v>
      </c>
      <c r="E35" s="7">
        <v>100</v>
      </c>
    </row>
    <row r="36" spans="1:5">
      <c r="A36" s="7"/>
      <c r="B36" s="47"/>
      <c r="C36" s="60" t="s">
        <v>266</v>
      </c>
      <c r="D36" s="8" t="s">
        <v>6</v>
      </c>
      <c r="E36" s="7">
        <v>30</v>
      </c>
    </row>
    <row r="37" spans="1:5">
      <c r="A37" s="7"/>
      <c r="B37" s="47"/>
      <c r="C37" s="60" t="s">
        <v>267</v>
      </c>
      <c r="D37" s="8" t="s">
        <v>6</v>
      </c>
      <c r="E37" s="7">
        <v>6</v>
      </c>
    </row>
    <row r="38" spans="1:5">
      <c r="A38" s="7"/>
      <c r="B38" s="47"/>
      <c r="C38" s="60" t="s">
        <v>31</v>
      </c>
      <c r="D38" s="8" t="s">
        <v>6</v>
      </c>
      <c r="E38" s="7">
        <v>30</v>
      </c>
    </row>
    <row r="39" spans="1:5">
      <c r="A39" s="7"/>
      <c r="B39" s="47"/>
      <c r="C39" s="60" t="s">
        <v>282</v>
      </c>
      <c r="D39" s="8" t="s">
        <v>6</v>
      </c>
      <c r="E39" s="7">
        <v>4</v>
      </c>
    </row>
    <row r="40" spans="1:5">
      <c r="A40" s="7"/>
      <c r="B40" s="47"/>
      <c r="C40" s="60" t="s">
        <v>269</v>
      </c>
      <c r="D40" s="8" t="s">
        <v>6</v>
      </c>
      <c r="E40" s="7">
        <v>27</v>
      </c>
    </row>
    <row r="41" spans="1:5" ht="75">
      <c r="A41" s="7">
        <v>4</v>
      </c>
      <c r="B41" s="48" t="s">
        <v>283</v>
      </c>
      <c r="C41" s="39" t="s">
        <v>284</v>
      </c>
      <c r="D41" s="47"/>
      <c r="E41" s="47"/>
    </row>
    <row r="42" spans="1:5">
      <c r="A42" s="7"/>
      <c r="B42" s="47"/>
      <c r="C42" s="60" t="s">
        <v>285</v>
      </c>
      <c r="D42" s="8" t="s">
        <v>5</v>
      </c>
      <c r="E42" s="7">
        <v>405</v>
      </c>
    </row>
    <row r="43" spans="1:5">
      <c r="A43" s="7"/>
      <c r="B43" s="47"/>
      <c r="C43" s="60" t="s">
        <v>286</v>
      </c>
      <c r="D43" s="8" t="s">
        <v>5</v>
      </c>
      <c r="E43" s="7">
        <v>160</v>
      </c>
    </row>
    <row r="44" spans="1:5">
      <c r="A44" s="7"/>
      <c r="B44" s="47"/>
      <c r="C44" s="60" t="s">
        <v>287</v>
      </c>
      <c r="D44" s="8" t="s">
        <v>6</v>
      </c>
      <c r="E44" s="7">
        <v>10</v>
      </c>
    </row>
    <row r="45" spans="1:5">
      <c r="A45" s="7"/>
      <c r="B45" s="47"/>
      <c r="C45" s="60" t="s">
        <v>31</v>
      </c>
      <c r="D45" s="8" t="s">
        <v>6</v>
      </c>
      <c r="E45" s="7">
        <v>20</v>
      </c>
    </row>
    <row r="46" spans="1:5">
      <c r="A46" s="7"/>
      <c r="B46" s="47"/>
      <c r="C46" s="60" t="s">
        <v>288</v>
      </c>
      <c r="D46" s="8" t="s">
        <v>6</v>
      </c>
      <c r="E46" s="7">
        <v>20</v>
      </c>
    </row>
    <row r="47" spans="1:5">
      <c r="A47" s="7"/>
      <c r="B47" s="47"/>
      <c r="C47" s="60" t="s">
        <v>289</v>
      </c>
      <c r="D47" s="8" t="s">
        <v>6</v>
      </c>
      <c r="E47" s="7">
        <v>22</v>
      </c>
    </row>
    <row r="48" spans="1:5">
      <c r="A48" s="7"/>
      <c r="B48" s="47"/>
      <c r="C48" s="60" t="s">
        <v>275</v>
      </c>
      <c r="D48" s="8" t="s">
        <v>5</v>
      </c>
      <c r="E48" s="7">
        <v>26</v>
      </c>
    </row>
    <row r="49" spans="1:5">
      <c r="A49" s="7"/>
      <c r="B49" s="47"/>
      <c r="C49" s="60" t="s">
        <v>23</v>
      </c>
      <c r="D49" s="8" t="s">
        <v>6</v>
      </c>
      <c r="E49" s="7">
        <v>26</v>
      </c>
    </row>
    <row r="50" spans="1:5">
      <c r="A50" s="7"/>
      <c r="B50" s="47"/>
      <c r="C50" s="60" t="s">
        <v>18</v>
      </c>
      <c r="D50" s="8" t="s">
        <v>6</v>
      </c>
      <c r="E50" s="7">
        <v>12</v>
      </c>
    </row>
    <row r="51" spans="1:5">
      <c r="A51" s="7"/>
      <c r="B51" s="47"/>
      <c r="C51" s="60" t="s">
        <v>268</v>
      </c>
      <c r="D51" s="8" t="s">
        <v>6</v>
      </c>
      <c r="E51" s="7">
        <v>6</v>
      </c>
    </row>
    <row r="52" spans="1:5" ht="75">
      <c r="A52" s="7">
        <v>5</v>
      </c>
      <c r="B52" s="48" t="s">
        <v>290</v>
      </c>
      <c r="C52" s="39" t="s">
        <v>284</v>
      </c>
      <c r="D52" s="47"/>
      <c r="E52" s="47"/>
    </row>
    <row r="53" spans="1:5">
      <c r="A53" s="7"/>
      <c r="B53" s="47"/>
      <c r="C53" s="60" t="s">
        <v>285</v>
      </c>
      <c r="D53" s="8" t="s">
        <v>5</v>
      </c>
      <c r="E53" s="7">
        <v>690</v>
      </c>
    </row>
    <row r="54" spans="1:5">
      <c r="A54" s="7"/>
      <c r="B54" s="47"/>
      <c r="C54" s="60" t="s">
        <v>291</v>
      </c>
      <c r="D54" s="8" t="s">
        <v>5</v>
      </c>
      <c r="E54" s="7">
        <v>120</v>
      </c>
    </row>
    <row r="55" spans="1:5">
      <c r="A55" s="7"/>
      <c r="B55" s="47"/>
      <c r="C55" s="60" t="s">
        <v>286</v>
      </c>
      <c r="D55" s="8" t="s">
        <v>5</v>
      </c>
      <c r="E55" s="7">
        <v>190</v>
      </c>
    </row>
    <row r="56" spans="1:5">
      <c r="A56" s="7"/>
      <c r="B56" s="47"/>
      <c r="C56" s="60" t="s">
        <v>287</v>
      </c>
      <c r="D56" s="8" t="s">
        <v>6</v>
      </c>
      <c r="E56" s="7">
        <v>19</v>
      </c>
    </row>
    <row r="57" spans="1:5">
      <c r="A57" s="7"/>
      <c r="B57" s="47"/>
      <c r="C57" s="60" t="s">
        <v>31</v>
      </c>
      <c r="D57" s="8" t="s">
        <v>6</v>
      </c>
      <c r="E57" s="7">
        <v>8</v>
      </c>
    </row>
    <row r="58" spans="1:5">
      <c r="A58" s="7"/>
      <c r="B58" s="47"/>
      <c r="C58" s="60" t="s">
        <v>288</v>
      </c>
      <c r="D58" s="8" t="s">
        <v>6</v>
      </c>
      <c r="E58" s="7">
        <v>20</v>
      </c>
    </row>
    <row r="59" spans="1:5">
      <c r="A59" s="7"/>
      <c r="B59" s="47"/>
      <c r="C59" s="60" t="s">
        <v>289</v>
      </c>
      <c r="D59" s="8" t="s">
        <v>6</v>
      </c>
      <c r="E59" s="7">
        <v>24</v>
      </c>
    </row>
    <row r="60" spans="1:5">
      <c r="A60" s="7"/>
      <c r="B60" s="47"/>
      <c r="C60" s="60" t="s">
        <v>275</v>
      </c>
      <c r="D60" s="8" t="s">
        <v>5</v>
      </c>
      <c r="E60" s="7">
        <v>50</v>
      </c>
    </row>
    <row r="61" spans="1:5">
      <c r="A61" s="7"/>
      <c r="B61" s="47"/>
      <c r="C61" s="60" t="s">
        <v>23</v>
      </c>
      <c r="D61" s="8" t="s">
        <v>6</v>
      </c>
      <c r="E61" s="7">
        <v>50</v>
      </c>
    </row>
    <row r="62" spans="1:5">
      <c r="A62" s="7"/>
      <c r="B62" s="47"/>
      <c r="C62" s="60" t="s">
        <v>18</v>
      </c>
      <c r="D62" s="8" t="s">
        <v>6</v>
      </c>
      <c r="E62" s="7">
        <v>28</v>
      </c>
    </row>
    <row r="63" spans="1:5">
      <c r="A63" s="7"/>
      <c r="B63" s="47"/>
      <c r="C63" s="60" t="s">
        <v>292</v>
      </c>
      <c r="D63" s="8" t="s">
        <v>6</v>
      </c>
      <c r="E63" s="7">
        <v>4</v>
      </c>
    </row>
    <row r="64" spans="1:5" ht="60">
      <c r="A64" s="7">
        <v>6</v>
      </c>
      <c r="B64" s="48" t="s">
        <v>293</v>
      </c>
      <c r="C64" s="47"/>
      <c r="D64" s="47"/>
      <c r="E64" s="47"/>
    </row>
    <row r="65" spans="1:5">
      <c r="A65" s="7"/>
      <c r="B65" s="47"/>
      <c r="C65" s="60" t="s">
        <v>294</v>
      </c>
      <c r="D65" s="8" t="s">
        <v>6</v>
      </c>
      <c r="E65" s="8">
        <v>2</v>
      </c>
    </row>
    <row r="66" spans="1:5" ht="60">
      <c r="A66" s="7">
        <v>7</v>
      </c>
      <c r="B66" s="48" t="s">
        <v>295</v>
      </c>
      <c r="C66" s="48" t="s">
        <v>296</v>
      </c>
      <c r="D66" s="47"/>
      <c r="E66" s="47"/>
    </row>
    <row r="67" spans="1:5" s="126" customFormat="1">
      <c r="A67" s="132"/>
      <c r="B67" s="133"/>
      <c r="C67" s="134" t="s">
        <v>195</v>
      </c>
      <c r="D67" s="132" t="s">
        <v>6</v>
      </c>
      <c r="E67" s="132">
        <v>800</v>
      </c>
    </row>
    <row r="68" spans="1:5">
      <c r="A68" s="7"/>
      <c r="B68" s="47"/>
      <c r="C68" s="9" t="s">
        <v>196</v>
      </c>
      <c r="D68" s="8" t="s">
        <v>5</v>
      </c>
      <c r="E68" s="7">
        <v>200</v>
      </c>
    </row>
    <row r="69" spans="1:5" s="126" customFormat="1">
      <c r="A69" s="132"/>
      <c r="B69" s="133"/>
      <c r="C69" s="134" t="s">
        <v>197</v>
      </c>
      <c r="D69" s="132" t="s">
        <v>7</v>
      </c>
      <c r="E69" s="132">
        <v>6</v>
      </c>
    </row>
    <row r="70" spans="1:5">
      <c r="A70" s="7"/>
      <c r="B70" s="47"/>
      <c r="C70" s="9" t="s">
        <v>297</v>
      </c>
      <c r="D70" s="8" t="s">
        <v>6</v>
      </c>
      <c r="E70" s="7">
        <v>100</v>
      </c>
    </row>
    <row r="71" spans="1:5" s="126" customFormat="1">
      <c r="A71" s="132"/>
      <c r="B71" s="133"/>
      <c r="C71" s="134" t="s">
        <v>199</v>
      </c>
      <c r="D71" s="132" t="s">
        <v>6</v>
      </c>
      <c r="E71" s="132">
        <v>10</v>
      </c>
    </row>
    <row r="72" spans="1:5" ht="45">
      <c r="A72" s="7">
        <v>8</v>
      </c>
      <c r="B72" s="48" t="s">
        <v>298</v>
      </c>
      <c r="C72" s="39" t="s">
        <v>299</v>
      </c>
      <c r="D72" s="47"/>
      <c r="E72" s="47"/>
    </row>
    <row r="73" spans="1:5">
      <c r="A73" s="7"/>
      <c r="B73" s="47"/>
      <c r="C73" s="60" t="s">
        <v>300</v>
      </c>
      <c r="D73" s="8" t="s">
        <v>5</v>
      </c>
      <c r="E73" s="7">
        <v>300</v>
      </c>
    </row>
    <row r="74" spans="1:5">
      <c r="A74" s="7"/>
      <c r="B74" s="47"/>
      <c r="C74" s="60" t="s">
        <v>301</v>
      </c>
      <c r="D74" s="8" t="s">
        <v>5</v>
      </c>
      <c r="E74" s="7">
        <v>200</v>
      </c>
    </row>
    <row r="75" spans="1:5">
      <c r="A75" s="7"/>
      <c r="B75" s="47"/>
      <c r="C75" s="60" t="s">
        <v>263</v>
      </c>
      <c r="D75" s="8" t="s">
        <v>6</v>
      </c>
      <c r="E75" s="7">
        <v>4</v>
      </c>
    </row>
    <row r="76" spans="1:5">
      <c r="A76" s="7"/>
      <c r="B76" s="47"/>
      <c r="C76" s="60" t="s">
        <v>269</v>
      </c>
      <c r="D76" s="8" t="s">
        <v>6</v>
      </c>
      <c r="E76" s="7">
        <v>4</v>
      </c>
    </row>
    <row r="77" spans="1:5">
      <c r="A77" s="7"/>
      <c r="B77" s="47"/>
      <c r="C77" s="39" t="s">
        <v>302</v>
      </c>
      <c r="D77" s="8" t="s">
        <v>6</v>
      </c>
      <c r="E77" s="7">
        <v>6</v>
      </c>
    </row>
    <row r="78" spans="1:5">
      <c r="A78" s="7"/>
      <c r="B78" s="47"/>
      <c r="C78" s="60" t="s">
        <v>31</v>
      </c>
      <c r="D78" s="8" t="s">
        <v>6</v>
      </c>
      <c r="E78" s="7">
        <v>15</v>
      </c>
    </row>
    <row r="79" spans="1:5">
      <c r="A79" s="7"/>
      <c r="B79" s="47"/>
      <c r="C79" s="60" t="s">
        <v>303</v>
      </c>
      <c r="D79" s="8" t="s">
        <v>6</v>
      </c>
      <c r="E79" s="7">
        <v>50</v>
      </c>
    </row>
    <row r="80" spans="1:5" ht="60">
      <c r="A80" s="7">
        <v>9</v>
      </c>
      <c r="B80" s="48" t="s">
        <v>304</v>
      </c>
      <c r="C80" s="39" t="s">
        <v>299</v>
      </c>
      <c r="D80" s="47"/>
      <c r="E80" s="47"/>
    </row>
    <row r="81" spans="1:5">
      <c r="A81" s="7"/>
      <c r="B81" s="47"/>
      <c r="C81" s="60" t="s">
        <v>305</v>
      </c>
      <c r="D81" s="8" t="s">
        <v>5</v>
      </c>
      <c r="E81" s="8">
        <v>1000</v>
      </c>
    </row>
    <row r="82" spans="1:5">
      <c r="A82" s="7"/>
      <c r="B82" s="47"/>
      <c r="C82" s="60" t="s">
        <v>263</v>
      </c>
      <c r="D82" s="63" t="s">
        <v>6</v>
      </c>
      <c r="E82" s="8">
        <v>7</v>
      </c>
    </row>
    <row r="83" spans="1:5">
      <c r="A83" s="7"/>
      <c r="B83" s="47"/>
      <c r="C83" s="60" t="s">
        <v>269</v>
      </c>
      <c r="D83" s="63" t="s">
        <v>6</v>
      </c>
      <c r="E83" s="8">
        <v>9</v>
      </c>
    </row>
    <row r="84" spans="1:5">
      <c r="A84" s="7"/>
      <c r="B84" s="47"/>
      <c r="C84" s="60" t="s">
        <v>302</v>
      </c>
      <c r="D84" s="63" t="s">
        <v>6</v>
      </c>
      <c r="E84" s="8">
        <v>20</v>
      </c>
    </row>
    <row r="85" spans="1:5">
      <c r="A85" s="7"/>
      <c r="B85" s="47"/>
      <c r="C85" s="39" t="s">
        <v>292</v>
      </c>
      <c r="D85" s="63" t="s">
        <v>6</v>
      </c>
      <c r="E85" s="8">
        <v>4</v>
      </c>
    </row>
    <row r="86" spans="1:5">
      <c r="A86" s="7"/>
      <c r="B86" s="47"/>
      <c r="C86" s="60" t="s">
        <v>303</v>
      </c>
      <c r="D86" s="63" t="s">
        <v>6</v>
      </c>
      <c r="E86" s="8">
        <v>90</v>
      </c>
    </row>
    <row r="87" spans="1:5">
      <c r="A87" s="7"/>
      <c r="B87" s="47"/>
      <c r="C87" s="60" t="s">
        <v>268</v>
      </c>
      <c r="D87" s="8" t="s">
        <v>6</v>
      </c>
      <c r="E87" s="8">
        <v>1</v>
      </c>
    </row>
    <row r="88" spans="1:5">
      <c r="A88" s="7"/>
      <c r="B88" s="47"/>
      <c r="C88" s="60" t="s">
        <v>275</v>
      </c>
      <c r="D88" s="63" t="s">
        <v>5</v>
      </c>
      <c r="E88" s="8">
        <v>50</v>
      </c>
    </row>
    <row r="89" spans="1:5">
      <c r="A89" s="7"/>
      <c r="B89" s="47"/>
      <c r="C89" s="60" t="s">
        <v>265</v>
      </c>
      <c r="D89" s="63" t="s">
        <v>6</v>
      </c>
      <c r="E89" s="8">
        <v>50</v>
      </c>
    </row>
    <row r="90" spans="1:5">
      <c r="A90" s="7"/>
      <c r="B90" s="47"/>
      <c r="C90" s="60" t="s">
        <v>266</v>
      </c>
      <c r="D90" s="8" t="s">
        <v>6</v>
      </c>
      <c r="E90" s="8">
        <v>100</v>
      </c>
    </row>
    <row r="91" spans="1:5" ht="75">
      <c r="A91" s="7">
        <v>10</v>
      </c>
      <c r="B91" s="48" t="s">
        <v>306</v>
      </c>
      <c r="C91" s="39" t="s">
        <v>284</v>
      </c>
      <c r="D91" s="47"/>
      <c r="E91" s="47"/>
    </row>
    <row r="92" spans="1:5">
      <c r="A92" s="7"/>
      <c r="B92" s="47"/>
      <c r="C92" s="60" t="s">
        <v>285</v>
      </c>
      <c r="D92" s="8" t="s">
        <v>5</v>
      </c>
      <c r="E92" s="7">
        <v>345</v>
      </c>
    </row>
    <row r="93" spans="1:5">
      <c r="A93" s="7"/>
      <c r="B93" s="47"/>
      <c r="C93" s="60" t="s">
        <v>307</v>
      </c>
      <c r="D93" s="8" t="s">
        <v>5</v>
      </c>
      <c r="E93" s="7">
        <v>110</v>
      </c>
    </row>
    <row r="94" spans="1:5">
      <c r="A94" s="7"/>
      <c r="B94" s="47"/>
      <c r="C94" s="60" t="s">
        <v>286</v>
      </c>
      <c r="D94" s="8" t="s">
        <v>5</v>
      </c>
      <c r="E94" s="7">
        <v>410</v>
      </c>
    </row>
    <row r="95" spans="1:5">
      <c r="A95" s="7"/>
      <c r="B95" s="47"/>
      <c r="C95" s="60" t="s">
        <v>287</v>
      </c>
      <c r="D95" s="8" t="s">
        <v>6</v>
      </c>
      <c r="E95" s="7">
        <v>5</v>
      </c>
    </row>
    <row r="96" spans="1:5">
      <c r="A96" s="7"/>
      <c r="B96" s="47"/>
      <c r="C96" s="60" t="s">
        <v>31</v>
      </c>
      <c r="D96" s="8" t="s">
        <v>6</v>
      </c>
      <c r="E96" s="7">
        <v>30</v>
      </c>
    </row>
    <row r="97" spans="1:5">
      <c r="A97" s="7"/>
      <c r="B97" s="47"/>
      <c r="C97" s="60" t="s">
        <v>288</v>
      </c>
      <c r="D97" s="8" t="s">
        <v>6</v>
      </c>
      <c r="E97" s="7">
        <v>30</v>
      </c>
    </row>
    <row r="98" spans="1:5">
      <c r="A98" s="7"/>
      <c r="B98" s="47"/>
      <c r="C98" s="60" t="s">
        <v>289</v>
      </c>
      <c r="D98" s="8" t="s">
        <v>6</v>
      </c>
      <c r="E98" s="7">
        <v>16</v>
      </c>
    </row>
    <row r="99" spans="1:5">
      <c r="A99" s="7"/>
      <c r="B99" s="47"/>
      <c r="C99" s="60" t="s">
        <v>275</v>
      </c>
      <c r="D99" s="8" t="s">
        <v>5</v>
      </c>
      <c r="E99" s="7">
        <v>24</v>
      </c>
    </row>
    <row r="100" spans="1:5">
      <c r="A100" s="7"/>
      <c r="B100" s="47"/>
      <c r="C100" s="60" t="s">
        <v>23</v>
      </c>
      <c r="D100" s="8" t="s">
        <v>6</v>
      </c>
      <c r="E100" s="7">
        <v>24</v>
      </c>
    </row>
    <row r="101" spans="1:5">
      <c r="A101" s="7"/>
      <c r="B101" s="47"/>
      <c r="C101" s="60" t="s">
        <v>18</v>
      </c>
      <c r="D101" s="8" t="s">
        <v>6</v>
      </c>
      <c r="E101" s="7">
        <v>6</v>
      </c>
    </row>
    <row r="102" spans="1:5">
      <c r="A102" s="7"/>
      <c r="B102" s="47"/>
      <c r="C102" s="60" t="s">
        <v>292</v>
      </c>
      <c r="D102" s="8" t="s">
        <v>6</v>
      </c>
      <c r="E102" s="7">
        <v>4</v>
      </c>
    </row>
    <row r="103" spans="1:5" ht="75">
      <c r="A103" s="7">
        <v>11</v>
      </c>
      <c r="B103" s="48" t="s">
        <v>308</v>
      </c>
      <c r="C103" s="60" t="s">
        <v>309</v>
      </c>
      <c r="D103" s="47"/>
      <c r="E103" s="47"/>
    </row>
    <row r="104" spans="1:5">
      <c r="A104" s="7"/>
      <c r="B104" s="47"/>
      <c r="C104" s="60" t="s">
        <v>285</v>
      </c>
      <c r="D104" s="8" t="s">
        <v>5</v>
      </c>
      <c r="E104" s="7">
        <v>520</v>
      </c>
    </row>
    <row r="105" spans="1:5">
      <c r="A105" s="7"/>
      <c r="B105" s="47"/>
      <c r="C105" s="60" t="s">
        <v>291</v>
      </c>
      <c r="D105" s="8" t="s">
        <v>5</v>
      </c>
      <c r="E105" s="7">
        <v>150</v>
      </c>
    </row>
    <row r="106" spans="1:5">
      <c r="A106" s="7"/>
      <c r="B106" s="47"/>
      <c r="C106" s="60" t="s">
        <v>310</v>
      </c>
      <c r="D106" s="8" t="s">
        <v>5</v>
      </c>
      <c r="E106" s="7">
        <v>100</v>
      </c>
    </row>
    <row r="107" spans="1:5">
      <c r="A107" s="7"/>
      <c r="B107" s="47"/>
      <c r="C107" s="60" t="s">
        <v>307</v>
      </c>
      <c r="D107" s="8" t="s">
        <v>5</v>
      </c>
      <c r="E107" s="7">
        <v>150</v>
      </c>
    </row>
    <row r="108" spans="1:5">
      <c r="A108" s="7"/>
      <c r="B108" s="47"/>
      <c r="C108" s="60" t="s">
        <v>286</v>
      </c>
      <c r="D108" s="8" t="s">
        <v>5</v>
      </c>
      <c r="E108" s="7">
        <v>600</v>
      </c>
    </row>
    <row r="109" spans="1:5">
      <c r="A109" s="7"/>
      <c r="B109" s="47"/>
      <c r="C109" s="60" t="s">
        <v>287</v>
      </c>
      <c r="D109" s="8" t="s">
        <v>6</v>
      </c>
      <c r="E109" s="7">
        <v>17</v>
      </c>
    </row>
    <row r="110" spans="1:5">
      <c r="A110" s="7"/>
      <c r="B110" s="47"/>
      <c r="C110" s="60" t="s">
        <v>31</v>
      </c>
      <c r="D110" s="8" t="s">
        <v>6</v>
      </c>
      <c r="E110" s="7">
        <v>100</v>
      </c>
    </row>
    <row r="111" spans="1:5">
      <c r="A111" s="7"/>
      <c r="B111" s="47"/>
      <c r="C111" s="60" t="s">
        <v>311</v>
      </c>
      <c r="D111" s="8" t="s">
        <v>6</v>
      </c>
      <c r="E111" s="7">
        <v>200</v>
      </c>
    </row>
    <row r="112" spans="1:5">
      <c r="A112" s="7"/>
      <c r="B112" s="47"/>
      <c r="C112" s="60" t="s">
        <v>289</v>
      </c>
      <c r="D112" s="8" t="s">
        <v>6</v>
      </c>
      <c r="E112" s="7">
        <v>45</v>
      </c>
    </row>
    <row r="113" spans="1:5">
      <c r="A113" s="7"/>
      <c r="B113" s="47"/>
      <c r="C113" s="60" t="s">
        <v>276</v>
      </c>
      <c r="D113" s="8" t="s">
        <v>6</v>
      </c>
      <c r="E113" s="7">
        <v>15</v>
      </c>
    </row>
    <row r="114" spans="1:5">
      <c r="A114" s="7"/>
      <c r="B114" s="47"/>
      <c r="C114" s="60" t="s">
        <v>275</v>
      </c>
      <c r="D114" s="8" t="s">
        <v>5</v>
      </c>
      <c r="E114" s="7">
        <v>150</v>
      </c>
    </row>
    <row r="115" spans="1:5">
      <c r="A115" s="7"/>
      <c r="B115" s="47"/>
      <c r="C115" s="60" t="s">
        <v>23</v>
      </c>
      <c r="D115" s="8" t="s">
        <v>6</v>
      </c>
      <c r="E115" s="7">
        <v>150</v>
      </c>
    </row>
    <row r="116" spans="1:5">
      <c r="A116" s="7"/>
      <c r="B116" s="47"/>
      <c r="C116" s="60" t="s">
        <v>312</v>
      </c>
      <c r="D116" s="8" t="s">
        <v>6</v>
      </c>
      <c r="E116" s="7">
        <v>4</v>
      </c>
    </row>
    <row r="117" spans="1:5">
      <c r="A117" s="7"/>
      <c r="B117" s="47"/>
      <c r="C117" s="60" t="s">
        <v>278</v>
      </c>
      <c r="D117" s="8" t="s">
        <v>6</v>
      </c>
      <c r="E117" s="7">
        <v>100</v>
      </c>
    </row>
    <row r="118" spans="1:5">
      <c r="A118" s="7"/>
      <c r="B118" s="47"/>
      <c r="C118" s="60" t="s">
        <v>18</v>
      </c>
      <c r="D118" s="8" t="s">
        <v>6</v>
      </c>
      <c r="E118" s="7">
        <v>16</v>
      </c>
    </row>
    <row r="119" spans="1:5">
      <c r="A119" s="7"/>
      <c r="B119" s="47"/>
      <c r="C119" s="39" t="s">
        <v>313</v>
      </c>
      <c r="D119" s="8" t="s">
        <v>6</v>
      </c>
      <c r="E119" s="7">
        <v>1</v>
      </c>
    </row>
    <row r="120" spans="1:5" ht="75">
      <c r="A120" s="7">
        <v>12</v>
      </c>
      <c r="B120" s="48" t="s">
        <v>314</v>
      </c>
      <c r="C120" s="39" t="s">
        <v>284</v>
      </c>
      <c r="D120" s="47"/>
      <c r="E120" s="47"/>
    </row>
    <row r="121" spans="1:5">
      <c r="A121" s="7"/>
      <c r="B121" s="47"/>
      <c r="C121" s="60" t="s">
        <v>285</v>
      </c>
      <c r="D121" s="8" t="s">
        <v>5</v>
      </c>
      <c r="E121" s="7">
        <v>385</v>
      </c>
    </row>
    <row r="122" spans="1:5">
      <c r="A122" s="7"/>
      <c r="B122" s="47"/>
      <c r="C122" s="60" t="s">
        <v>307</v>
      </c>
      <c r="D122" s="8" t="s">
        <v>5</v>
      </c>
      <c r="E122" s="7">
        <v>140</v>
      </c>
    </row>
    <row r="123" spans="1:5">
      <c r="A123" s="7"/>
      <c r="B123" s="47"/>
      <c r="C123" s="60" t="s">
        <v>286</v>
      </c>
      <c r="D123" s="8" t="s">
        <v>5</v>
      </c>
      <c r="E123" s="7">
        <v>200</v>
      </c>
    </row>
    <row r="124" spans="1:5">
      <c r="A124" s="7"/>
      <c r="B124" s="47"/>
      <c r="C124" s="60" t="s">
        <v>287</v>
      </c>
      <c r="D124" s="8" t="s">
        <v>5</v>
      </c>
      <c r="E124" s="7">
        <v>16</v>
      </c>
    </row>
    <row r="125" spans="1:5">
      <c r="A125" s="7"/>
      <c r="B125" s="47"/>
      <c r="C125" s="60" t="s">
        <v>31</v>
      </c>
      <c r="D125" s="8" t="s">
        <v>5</v>
      </c>
      <c r="E125" s="7">
        <v>15</v>
      </c>
    </row>
    <row r="126" spans="1:5">
      <c r="A126" s="7"/>
      <c r="B126" s="47"/>
      <c r="C126" s="60" t="s">
        <v>288</v>
      </c>
      <c r="D126" s="8" t="s">
        <v>6</v>
      </c>
      <c r="E126" s="7">
        <v>30</v>
      </c>
    </row>
    <row r="127" spans="1:5">
      <c r="A127" s="7"/>
      <c r="B127" s="47"/>
      <c r="C127" s="60" t="s">
        <v>289</v>
      </c>
      <c r="D127" s="8" t="s">
        <v>6</v>
      </c>
      <c r="E127" s="7">
        <v>12</v>
      </c>
    </row>
    <row r="128" spans="1:5">
      <c r="A128" s="7"/>
      <c r="B128" s="47"/>
      <c r="C128" s="60" t="s">
        <v>275</v>
      </c>
      <c r="D128" s="8" t="s">
        <v>6</v>
      </c>
      <c r="E128" s="7">
        <v>26</v>
      </c>
    </row>
    <row r="129" spans="1:5">
      <c r="A129" s="7"/>
      <c r="B129" s="47"/>
      <c r="C129" s="60" t="s">
        <v>23</v>
      </c>
      <c r="D129" s="8" t="s">
        <v>6</v>
      </c>
      <c r="E129" s="7">
        <v>26</v>
      </c>
    </row>
    <row r="130" spans="1:5">
      <c r="A130" s="7"/>
      <c r="B130" s="47"/>
      <c r="C130" s="60" t="s">
        <v>18</v>
      </c>
      <c r="D130" s="8" t="s">
        <v>6</v>
      </c>
      <c r="E130" s="7">
        <v>6</v>
      </c>
    </row>
    <row r="131" spans="1:5">
      <c r="A131" s="7"/>
      <c r="B131" s="47"/>
      <c r="C131" s="60" t="s">
        <v>315</v>
      </c>
      <c r="D131" s="8" t="s">
        <v>5</v>
      </c>
      <c r="E131" s="7">
        <v>1</v>
      </c>
    </row>
    <row r="132" spans="1:5">
      <c r="A132" s="7"/>
      <c r="B132" s="47"/>
      <c r="C132" s="60" t="s">
        <v>292</v>
      </c>
      <c r="D132" s="8" t="s">
        <v>6</v>
      </c>
      <c r="E132" s="7">
        <v>4</v>
      </c>
    </row>
    <row r="133" spans="1:5" ht="90">
      <c r="A133" s="7">
        <v>13</v>
      </c>
      <c r="B133" s="48" t="s">
        <v>316</v>
      </c>
      <c r="C133" s="39" t="s">
        <v>317</v>
      </c>
      <c r="D133" s="47"/>
      <c r="E133" s="47"/>
    </row>
    <row r="134" spans="1:5">
      <c r="A134" s="7"/>
      <c r="B134" s="47"/>
      <c r="C134" s="60" t="s">
        <v>23</v>
      </c>
      <c r="D134" s="8" t="s">
        <v>6</v>
      </c>
      <c r="E134" s="7">
        <v>100</v>
      </c>
    </row>
    <row r="135" spans="1:5">
      <c r="A135" s="7"/>
      <c r="B135" s="47"/>
      <c r="C135" s="60" t="s">
        <v>31</v>
      </c>
      <c r="D135" s="8" t="s">
        <v>6</v>
      </c>
      <c r="E135" s="7">
        <v>104</v>
      </c>
    </row>
    <row r="136" spans="1:5">
      <c r="A136" s="7"/>
      <c r="B136" s="47"/>
      <c r="C136" s="60" t="s">
        <v>18</v>
      </c>
      <c r="D136" s="8" t="s">
        <v>6</v>
      </c>
      <c r="E136" s="7">
        <v>24</v>
      </c>
    </row>
    <row r="137" spans="1:5">
      <c r="A137" s="7"/>
      <c r="B137" s="47"/>
      <c r="C137" s="60" t="s">
        <v>318</v>
      </c>
      <c r="D137" s="8" t="s">
        <v>6</v>
      </c>
      <c r="E137" s="7">
        <v>200</v>
      </c>
    </row>
    <row r="138" spans="1:5">
      <c r="A138" s="7"/>
      <c r="B138" s="47"/>
      <c r="C138" s="60" t="s">
        <v>319</v>
      </c>
      <c r="D138" s="8" t="s">
        <v>6</v>
      </c>
      <c r="E138" s="7">
        <v>16</v>
      </c>
    </row>
    <row r="139" spans="1:5">
      <c r="A139" s="7"/>
      <c r="B139" s="47"/>
      <c r="C139" s="60" t="s">
        <v>17</v>
      </c>
      <c r="D139" s="8" t="s">
        <v>6</v>
      </c>
      <c r="E139" s="7">
        <v>100</v>
      </c>
    </row>
    <row r="140" spans="1:5">
      <c r="A140" s="7"/>
      <c r="B140" s="47"/>
      <c r="C140" s="60" t="s">
        <v>320</v>
      </c>
      <c r="D140" s="8" t="s">
        <v>5</v>
      </c>
      <c r="E140" s="7">
        <v>100</v>
      </c>
    </row>
    <row r="141" spans="1:5">
      <c r="A141" s="7"/>
      <c r="B141" s="47"/>
      <c r="C141" s="60" t="s">
        <v>321</v>
      </c>
      <c r="D141" s="8" t="s">
        <v>6</v>
      </c>
      <c r="E141" s="7">
        <v>8</v>
      </c>
    </row>
    <row r="142" spans="1:5">
      <c r="A142" s="7"/>
      <c r="B142" s="47"/>
      <c r="C142" s="60" t="s">
        <v>287</v>
      </c>
      <c r="D142" s="8" t="s">
        <v>6</v>
      </c>
      <c r="E142" s="7">
        <v>50</v>
      </c>
    </row>
    <row r="143" spans="1:5">
      <c r="A143" s="7"/>
      <c r="B143" s="47"/>
      <c r="C143" s="60" t="s">
        <v>322</v>
      </c>
      <c r="D143" s="8" t="s">
        <v>5</v>
      </c>
      <c r="E143" s="7">
        <v>340</v>
      </c>
    </row>
    <row r="144" spans="1:5">
      <c r="A144" s="7"/>
      <c r="B144" s="47"/>
      <c r="C144" s="60" t="s">
        <v>323</v>
      </c>
      <c r="D144" s="8" t="s">
        <v>5</v>
      </c>
      <c r="E144" s="7">
        <v>1100</v>
      </c>
    </row>
    <row r="145" spans="1:5">
      <c r="A145" s="7"/>
      <c r="B145" s="47"/>
      <c r="C145" s="60" t="s">
        <v>278</v>
      </c>
      <c r="D145" s="8" t="s">
        <v>6</v>
      </c>
      <c r="E145" s="7">
        <v>100</v>
      </c>
    </row>
    <row r="146" spans="1:5">
      <c r="A146" s="7"/>
      <c r="B146" s="47"/>
      <c r="C146" s="60" t="s">
        <v>324</v>
      </c>
      <c r="D146" s="8" t="s">
        <v>5</v>
      </c>
      <c r="E146" s="7">
        <v>400</v>
      </c>
    </row>
    <row r="147" spans="1:5" ht="45">
      <c r="A147" s="7">
        <v>14</v>
      </c>
      <c r="B147" s="48" t="s">
        <v>325</v>
      </c>
      <c r="C147" s="39" t="s">
        <v>326</v>
      </c>
      <c r="D147" s="47"/>
      <c r="E147" s="47"/>
    </row>
    <row r="148" spans="1:5">
      <c r="A148" s="7"/>
      <c r="B148" s="47"/>
      <c r="C148" s="47" t="s">
        <v>327</v>
      </c>
      <c r="D148" s="8" t="s">
        <v>6</v>
      </c>
      <c r="E148" s="8">
        <v>1</v>
      </c>
    </row>
    <row r="149" spans="1:5" ht="45">
      <c r="A149" s="7">
        <v>15</v>
      </c>
      <c r="B149" s="48" t="s">
        <v>328</v>
      </c>
      <c r="C149" s="39" t="s">
        <v>326</v>
      </c>
      <c r="D149" s="47"/>
      <c r="E149" s="47"/>
    </row>
    <row r="150" spans="1:5" s="126" customFormat="1">
      <c r="A150" s="132"/>
      <c r="B150" s="133"/>
      <c r="C150" s="133" t="s">
        <v>329</v>
      </c>
      <c r="D150" s="132" t="s">
        <v>6</v>
      </c>
      <c r="E150" s="132">
        <v>1</v>
      </c>
    </row>
    <row r="151" spans="1:5" ht="45">
      <c r="A151" s="7">
        <v>16</v>
      </c>
      <c r="B151" s="48" t="s">
        <v>330</v>
      </c>
      <c r="C151" s="48" t="s">
        <v>331</v>
      </c>
      <c r="D151" s="47"/>
      <c r="E151" s="47"/>
    </row>
    <row r="152" spans="1:5">
      <c r="A152" s="7"/>
      <c r="B152" s="47"/>
      <c r="C152" s="39" t="s">
        <v>244</v>
      </c>
      <c r="D152" s="63" t="s">
        <v>5</v>
      </c>
      <c r="E152" s="8">
        <v>42</v>
      </c>
    </row>
    <row r="153" spans="1:5">
      <c r="A153" s="7"/>
      <c r="B153" s="47"/>
      <c r="C153" s="60" t="s">
        <v>245</v>
      </c>
      <c r="D153" s="8" t="s">
        <v>5</v>
      </c>
      <c r="E153" s="8">
        <v>30</v>
      </c>
    </row>
    <row r="154" spans="1:5">
      <c r="A154" s="7"/>
      <c r="B154" s="47"/>
      <c r="C154" s="60" t="s">
        <v>246</v>
      </c>
      <c r="D154" s="63" t="s">
        <v>7</v>
      </c>
      <c r="E154" s="8">
        <v>2</v>
      </c>
    </row>
    <row r="155" spans="1:5">
      <c r="A155" s="7"/>
      <c r="B155" s="47"/>
      <c r="C155" s="60" t="s">
        <v>332</v>
      </c>
      <c r="D155" s="8" t="s">
        <v>333</v>
      </c>
      <c r="E155" s="8">
        <v>14</v>
      </c>
    </row>
    <row r="156" spans="1:5">
      <c r="A156" s="7"/>
      <c r="B156" s="47"/>
      <c r="C156" s="39" t="s">
        <v>334</v>
      </c>
      <c r="D156" s="63" t="s">
        <v>6</v>
      </c>
      <c r="E156" s="8">
        <v>10</v>
      </c>
    </row>
    <row r="157" spans="1:5">
      <c r="A157" s="7"/>
      <c r="B157" s="47"/>
      <c r="C157" s="60" t="s">
        <v>249</v>
      </c>
      <c r="D157" s="8" t="s">
        <v>6</v>
      </c>
      <c r="E157" s="8">
        <v>250</v>
      </c>
    </row>
    <row r="158" spans="1:5">
      <c r="A158" s="7"/>
      <c r="B158" s="47"/>
      <c r="C158" s="60" t="s">
        <v>335</v>
      </c>
      <c r="D158" s="63" t="s">
        <v>6</v>
      </c>
      <c r="E158" s="8">
        <v>6</v>
      </c>
    </row>
    <row r="159" spans="1:5">
      <c r="A159" s="7"/>
      <c r="B159" s="47"/>
      <c r="C159" s="60" t="s">
        <v>336</v>
      </c>
      <c r="D159" s="8" t="s">
        <v>6</v>
      </c>
      <c r="E159" s="8">
        <v>10</v>
      </c>
    </row>
    <row r="160" spans="1:5">
      <c r="A160" s="7"/>
      <c r="B160" s="47"/>
      <c r="C160" s="60" t="s">
        <v>337</v>
      </c>
      <c r="D160" s="63" t="s">
        <v>6</v>
      </c>
      <c r="E160" s="8">
        <v>5</v>
      </c>
    </row>
    <row r="161" spans="1:5" ht="45">
      <c r="A161" s="7">
        <v>17</v>
      </c>
      <c r="B161" s="48" t="s">
        <v>338</v>
      </c>
      <c r="C161" s="39" t="s">
        <v>331</v>
      </c>
      <c r="D161" s="47"/>
      <c r="E161" s="47"/>
    </row>
    <row r="162" spans="1:5">
      <c r="A162" s="7"/>
      <c r="B162" s="47"/>
      <c r="C162" s="39" t="s">
        <v>244</v>
      </c>
      <c r="D162" s="63" t="s">
        <v>5</v>
      </c>
      <c r="E162" s="8">
        <v>60</v>
      </c>
    </row>
    <row r="163" spans="1:5">
      <c r="A163" s="7"/>
      <c r="B163" s="47"/>
      <c r="C163" s="60" t="s">
        <v>245</v>
      </c>
      <c r="D163" s="8" t="s">
        <v>5</v>
      </c>
      <c r="E163" s="8">
        <v>40</v>
      </c>
    </row>
    <row r="164" spans="1:5">
      <c r="A164" s="7"/>
      <c r="B164" s="47"/>
      <c r="C164" s="60" t="s">
        <v>246</v>
      </c>
      <c r="D164" s="63" t="s">
        <v>7</v>
      </c>
      <c r="E164" s="8">
        <v>3</v>
      </c>
    </row>
    <row r="165" spans="1:5">
      <c r="A165" s="7"/>
      <c r="B165" s="47"/>
      <c r="C165" s="60" t="s">
        <v>332</v>
      </c>
      <c r="D165" s="8" t="s">
        <v>333</v>
      </c>
      <c r="E165" s="8">
        <v>22</v>
      </c>
    </row>
    <row r="166" spans="1:5">
      <c r="A166" s="7"/>
      <c r="B166" s="47"/>
      <c r="C166" s="39" t="s">
        <v>334</v>
      </c>
      <c r="D166" s="63" t="s">
        <v>6</v>
      </c>
      <c r="E166" s="8">
        <v>14</v>
      </c>
    </row>
    <row r="167" spans="1:5">
      <c r="A167" s="7"/>
      <c r="B167" s="47"/>
      <c r="C167" s="60" t="s">
        <v>249</v>
      </c>
      <c r="D167" s="8" t="s">
        <v>6</v>
      </c>
      <c r="E167" s="8">
        <v>350</v>
      </c>
    </row>
    <row r="168" spans="1:5">
      <c r="A168" s="7"/>
      <c r="B168" s="47"/>
      <c r="C168" s="60" t="s">
        <v>335</v>
      </c>
      <c r="D168" s="63" t="s">
        <v>6</v>
      </c>
      <c r="E168" s="8">
        <v>8</v>
      </c>
    </row>
    <row r="169" spans="1:5">
      <c r="A169" s="7"/>
      <c r="B169" s="47"/>
      <c r="C169" s="60" t="s">
        <v>336</v>
      </c>
      <c r="D169" s="8" t="s">
        <v>6</v>
      </c>
      <c r="E169" s="8">
        <v>12</v>
      </c>
    </row>
    <row r="170" spans="1:5">
      <c r="A170" s="7"/>
      <c r="B170" s="47"/>
      <c r="C170" s="60" t="s">
        <v>337</v>
      </c>
      <c r="D170" s="63" t="s">
        <v>6</v>
      </c>
      <c r="E170" s="8">
        <v>7</v>
      </c>
    </row>
    <row r="171" spans="1:5" ht="45">
      <c r="A171" s="7">
        <v>18</v>
      </c>
      <c r="B171" s="48" t="s">
        <v>339</v>
      </c>
      <c r="C171" s="39" t="s">
        <v>331</v>
      </c>
      <c r="D171" s="47"/>
      <c r="E171" s="47"/>
    </row>
    <row r="172" spans="1:5">
      <c r="A172" s="7"/>
      <c r="B172" s="47"/>
      <c r="C172" s="39" t="s">
        <v>244</v>
      </c>
      <c r="D172" s="63" t="s">
        <v>5</v>
      </c>
      <c r="E172" s="8">
        <v>42</v>
      </c>
    </row>
    <row r="173" spans="1:5">
      <c r="A173" s="7"/>
      <c r="B173" s="47"/>
      <c r="C173" s="60" t="s">
        <v>245</v>
      </c>
      <c r="D173" s="8" t="s">
        <v>5</v>
      </c>
      <c r="E173" s="8">
        <v>30</v>
      </c>
    </row>
    <row r="174" spans="1:5">
      <c r="A174" s="7"/>
      <c r="B174" s="47"/>
      <c r="C174" s="60" t="s">
        <v>246</v>
      </c>
      <c r="D174" s="63" t="s">
        <v>7</v>
      </c>
      <c r="E174" s="8">
        <v>2</v>
      </c>
    </row>
    <row r="175" spans="1:5">
      <c r="A175" s="7"/>
      <c r="B175" s="47"/>
      <c r="C175" s="60" t="s">
        <v>332</v>
      </c>
      <c r="D175" s="8" t="s">
        <v>333</v>
      </c>
      <c r="E175" s="8">
        <v>14</v>
      </c>
    </row>
    <row r="176" spans="1:5">
      <c r="A176" s="7"/>
      <c r="B176" s="47"/>
      <c r="C176" s="39" t="s">
        <v>334</v>
      </c>
      <c r="D176" s="63" t="s">
        <v>6</v>
      </c>
      <c r="E176" s="8">
        <v>10</v>
      </c>
    </row>
    <row r="177" spans="1:5">
      <c r="A177" s="7"/>
      <c r="B177" s="47"/>
      <c r="C177" s="60" t="s">
        <v>249</v>
      </c>
      <c r="D177" s="8" t="s">
        <v>6</v>
      </c>
      <c r="E177" s="8">
        <v>250</v>
      </c>
    </row>
    <row r="178" spans="1:5">
      <c r="A178" s="7"/>
      <c r="B178" s="47"/>
      <c r="C178" s="60" t="s">
        <v>335</v>
      </c>
      <c r="D178" s="63" t="s">
        <v>6</v>
      </c>
      <c r="E178" s="8">
        <v>6</v>
      </c>
    </row>
    <row r="179" spans="1:5">
      <c r="A179" s="7"/>
      <c r="B179" s="47"/>
      <c r="C179" s="60" t="s">
        <v>336</v>
      </c>
      <c r="D179" s="8" t="s">
        <v>6</v>
      </c>
      <c r="E179" s="8">
        <v>10</v>
      </c>
    </row>
    <row r="180" spans="1:5">
      <c r="A180" s="7"/>
      <c r="B180" s="47"/>
      <c r="C180" s="60" t="s">
        <v>337</v>
      </c>
      <c r="D180" s="63" t="s">
        <v>6</v>
      </c>
      <c r="E180" s="8">
        <v>5</v>
      </c>
    </row>
    <row r="181" spans="1:5" ht="45">
      <c r="A181" s="7">
        <v>19</v>
      </c>
      <c r="B181" s="48" t="s">
        <v>339</v>
      </c>
      <c r="C181" s="39" t="s">
        <v>326</v>
      </c>
      <c r="D181" s="47"/>
      <c r="E181" s="47"/>
    </row>
    <row r="182" spans="1:5" s="126" customFormat="1">
      <c r="A182" s="132"/>
      <c r="B182" s="133"/>
      <c r="C182" s="133" t="s">
        <v>329</v>
      </c>
      <c r="D182" s="132" t="s">
        <v>6</v>
      </c>
      <c r="E182" s="132">
        <v>1</v>
      </c>
    </row>
    <row r="183" spans="1:5" ht="75">
      <c r="A183" s="7">
        <v>20</v>
      </c>
      <c r="B183" s="48" t="s">
        <v>340</v>
      </c>
      <c r="C183" s="48" t="s">
        <v>341</v>
      </c>
      <c r="D183" s="47"/>
      <c r="E183" s="47"/>
    </row>
    <row r="184" spans="1:5">
      <c r="A184" s="7"/>
      <c r="B184" s="47"/>
      <c r="C184" s="9" t="s">
        <v>342</v>
      </c>
      <c r="D184" s="8" t="s">
        <v>5</v>
      </c>
      <c r="E184" s="7">
        <v>350</v>
      </c>
    </row>
    <row r="185" spans="1:5">
      <c r="A185" s="7"/>
      <c r="B185" s="47"/>
      <c r="C185" s="9" t="s">
        <v>321</v>
      </c>
      <c r="D185" s="8" t="s">
        <v>6</v>
      </c>
      <c r="E185" s="7">
        <v>8</v>
      </c>
    </row>
  </sheetData>
  <autoFilter ref="A3:E185"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E102"/>
  <sheetViews>
    <sheetView view="pageBreakPreview" zoomScale="115" zoomScaleSheetLayoutView="115" workbookViewId="0">
      <selection activeCell="B81" sqref="B81"/>
    </sheetView>
  </sheetViews>
  <sheetFormatPr defaultRowHeight="15"/>
  <cols>
    <col min="1" max="1" width="9.140625" style="4"/>
    <col min="2" max="3" width="59.42578125" customWidth="1"/>
  </cols>
  <sheetData>
    <row r="2" spans="1:5" ht="15" customHeight="1">
      <c r="A2" s="46" t="s">
        <v>0</v>
      </c>
      <c r="B2" s="47" t="s">
        <v>4</v>
      </c>
      <c r="C2" s="48" t="s">
        <v>1</v>
      </c>
      <c r="D2" s="48" t="s">
        <v>2</v>
      </c>
      <c r="E2" s="47" t="s">
        <v>3</v>
      </c>
    </row>
    <row r="3" spans="1:5" ht="15" customHeight="1">
      <c r="A3" s="46"/>
      <c r="B3" s="47"/>
      <c r="C3" s="48"/>
      <c r="D3" s="48"/>
      <c r="E3" s="47"/>
    </row>
    <row r="4" spans="1:5" s="2" customFormat="1" ht="45">
      <c r="A4" s="3">
        <v>1</v>
      </c>
      <c r="B4" s="48" t="s">
        <v>211</v>
      </c>
      <c r="C4" s="48" t="s">
        <v>212</v>
      </c>
      <c r="D4" s="48"/>
      <c r="E4" s="48"/>
    </row>
    <row r="5" spans="1:5">
      <c r="A5" s="7"/>
      <c r="B5" s="49"/>
      <c r="C5" s="1" t="s">
        <v>213</v>
      </c>
      <c r="D5" s="41" t="s">
        <v>5</v>
      </c>
      <c r="E5" s="41">
        <v>700</v>
      </c>
    </row>
    <row r="6" spans="1:5">
      <c r="A6" s="7"/>
      <c r="B6" s="49"/>
      <c r="C6" s="1" t="s">
        <v>214</v>
      </c>
      <c r="D6" s="41" t="s">
        <v>6</v>
      </c>
      <c r="E6" s="41">
        <v>1</v>
      </c>
    </row>
    <row r="7" spans="1:5">
      <c r="A7" s="7"/>
      <c r="B7" s="49"/>
      <c r="C7" s="1" t="s">
        <v>215</v>
      </c>
      <c r="D7" s="41" t="s">
        <v>6</v>
      </c>
      <c r="E7" s="41">
        <v>1</v>
      </c>
    </row>
    <row r="8" spans="1:5">
      <c r="A8" s="7"/>
      <c r="B8" s="49"/>
      <c r="C8" s="1" t="s">
        <v>216</v>
      </c>
      <c r="D8" s="41" t="s">
        <v>6</v>
      </c>
      <c r="E8" s="41">
        <v>2</v>
      </c>
    </row>
    <row r="9" spans="1:5">
      <c r="A9" s="7"/>
      <c r="B9" s="49"/>
      <c r="C9" s="1" t="s">
        <v>217</v>
      </c>
      <c r="D9" s="41" t="s">
        <v>6</v>
      </c>
      <c r="E9" s="41">
        <v>1</v>
      </c>
    </row>
    <row r="10" spans="1:5">
      <c r="A10" s="7"/>
      <c r="B10" s="49"/>
      <c r="C10" s="1" t="s">
        <v>218</v>
      </c>
      <c r="D10" s="41" t="s">
        <v>6</v>
      </c>
      <c r="E10" s="41">
        <v>15</v>
      </c>
    </row>
    <row r="11" spans="1:5">
      <c r="A11" s="7"/>
      <c r="B11" s="49"/>
      <c r="C11" s="1" t="s">
        <v>219</v>
      </c>
      <c r="D11" s="41" t="s">
        <v>6</v>
      </c>
      <c r="E11" s="41">
        <v>15</v>
      </c>
    </row>
    <row r="12" spans="1:5">
      <c r="A12" s="7"/>
      <c r="B12" s="49"/>
      <c r="C12" s="1" t="s">
        <v>220</v>
      </c>
      <c r="D12" s="41" t="s">
        <v>6</v>
      </c>
      <c r="E12" s="41">
        <v>4</v>
      </c>
    </row>
    <row r="13" spans="1:5">
      <c r="A13" s="7"/>
      <c r="B13" s="49"/>
      <c r="C13" s="1" t="s">
        <v>54</v>
      </c>
      <c r="D13" s="41" t="s">
        <v>6</v>
      </c>
      <c r="E13" s="41">
        <v>7</v>
      </c>
    </row>
    <row r="14" spans="1:5" s="2" customFormat="1" ht="30">
      <c r="A14" s="3">
        <v>2</v>
      </c>
      <c r="B14" s="50" t="s">
        <v>221</v>
      </c>
      <c r="C14" s="50" t="s">
        <v>222</v>
      </c>
      <c r="D14" s="50"/>
      <c r="E14" s="50"/>
    </row>
    <row r="15" spans="1:5">
      <c r="A15" s="7"/>
      <c r="B15" s="49"/>
      <c r="C15" s="1" t="s">
        <v>223</v>
      </c>
      <c r="D15" s="41" t="s">
        <v>5</v>
      </c>
      <c r="E15" s="41">
        <v>1200</v>
      </c>
    </row>
    <row r="16" spans="1:5">
      <c r="A16" s="7"/>
      <c r="B16" s="49"/>
      <c r="C16" s="1" t="s">
        <v>218</v>
      </c>
      <c r="D16" s="41" t="s">
        <v>6</v>
      </c>
      <c r="E16" s="41">
        <v>12</v>
      </c>
    </row>
    <row r="17" spans="1:5">
      <c r="A17" s="7"/>
      <c r="B17" s="49"/>
      <c r="C17" s="1" t="s">
        <v>224</v>
      </c>
      <c r="D17" s="41" t="s">
        <v>6</v>
      </c>
      <c r="E17" s="41">
        <v>12</v>
      </c>
    </row>
    <row r="18" spans="1:5">
      <c r="A18" s="7"/>
      <c r="B18" s="49"/>
      <c r="C18" s="1" t="s">
        <v>225</v>
      </c>
      <c r="D18" s="41" t="s">
        <v>6</v>
      </c>
      <c r="E18" s="41">
        <v>12</v>
      </c>
    </row>
    <row r="19" spans="1:5">
      <c r="A19" s="7"/>
      <c r="B19" s="49"/>
      <c r="C19" s="1" t="s">
        <v>107</v>
      </c>
      <c r="D19" s="41" t="s">
        <v>6</v>
      </c>
      <c r="E19" s="41">
        <v>12</v>
      </c>
    </row>
    <row r="20" spans="1:5">
      <c r="A20" s="7"/>
      <c r="B20" s="49"/>
      <c r="C20" s="1" t="s">
        <v>220</v>
      </c>
      <c r="D20" s="41" t="s">
        <v>6</v>
      </c>
      <c r="E20" s="41">
        <v>3</v>
      </c>
    </row>
    <row r="21" spans="1:5">
      <c r="A21" s="7"/>
      <c r="B21" s="49"/>
      <c r="C21" s="1" t="s">
        <v>54</v>
      </c>
      <c r="D21" s="41" t="s">
        <v>6</v>
      </c>
      <c r="E21" s="41">
        <v>5</v>
      </c>
    </row>
    <row r="22" spans="1:5" s="2" customFormat="1" ht="30">
      <c r="A22" s="3">
        <v>3</v>
      </c>
      <c r="B22" s="50" t="s">
        <v>226</v>
      </c>
      <c r="C22" s="50" t="s">
        <v>222</v>
      </c>
      <c r="D22" s="50"/>
      <c r="E22" s="50"/>
    </row>
    <row r="23" spans="1:5">
      <c r="A23" s="7"/>
      <c r="B23" s="49"/>
      <c r="C23" s="1" t="s">
        <v>223</v>
      </c>
      <c r="D23" s="41" t="s">
        <v>5</v>
      </c>
      <c r="E23" s="41">
        <v>1200</v>
      </c>
    </row>
    <row r="24" spans="1:5">
      <c r="A24" s="7"/>
      <c r="B24" s="49"/>
      <c r="C24" s="1" t="s">
        <v>218</v>
      </c>
      <c r="D24" s="41" t="s">
        <v>6</v>
      </c>
      <c r="E24" s="41">
        <v>12</v>
      </c>
    </row>
    <row r="25" spans="1:5">
      <c r="A25" s="7"/>
      <c r="B25" s="49"/>
      <c r="C25" s="1" t="s">
        <v>224</v>
      </c>
      <c r="D25" s="41" t="s">
        <v>6</v>
      </c>
      <c r="E25" s="41">
        <v>12</v>
      </c>
    </row>
    <row r="26" spans="1:5">
      <c r="A26" s="7"/>
      <c r="B26" s="49"/>
      <c r="C26" s="1" t="s">
        <v>225</v>
      </c>
      <c r="D26" s="41" t="s">
        <v>6</v>
      </c>
      <c r="E26" s="41">
        <v>12</v>
      </c>
    </row>
    <row r="27" spans="1:5">
      <c r="A27" s="7"/>
      <c r="B27" s="49"/>
      <c r="C27" s="1" t="s">
        <v>107</v>
      </c>
      <c r="D27" s="41" t="s">
        <v>6</v>
      </c>
      <c r="E27" s="41">
        <v>12</v>
      </c>
    </row>
    <row r="28" spans="1:5">
      <c r="A28" s="7"/>
      <c r="B28" s="49"/>
      <c r="C28" s="1" t="s">
        <v>220</v>
      </c>
      <c r="D28" s="41" t="s">
        <v>6</v>
      </c>
      <c r="E28" s="41">
        <v>3</v>
      </c>
    </row>
    <row r="29" spans="1:5">
      <c r="A29" s="7"/>
      <c r="B29" s="49"/>
      <c r="C29" s="1" t="s">
        <v>54</v>
      </c>
      <c r="D29" s="41" t="s">
        <v>6</v>
      </c>
      <c r="E29" s="41">
        <v>5</v>
      </c>
    </row>
    <row r="30" spans="1:5" s="2" customFormat="1" ht="30">
      <c r="A30" s="3">
        <v>4</v>
      </c>
      <c r="B30" s="50" t="s">
        <v>227</v>
      </c>
      <c r="C30" s="50" t="s">
        <v>222</v>
      </c>
      <c r="D30" s="50"/>
      <c r="E30" s="50"/>
    </row>
    <row r="31" spans="1:5">
      <c r="A31" s="7"/>
      <c r="B31" s="49"/>
      <c r="C31" s="1" t="s">
        <v>223</v>
      </c>
      <c r="D31" s="41" t="s">
        <v>5</v>
      </c>
      <c r="E31" s="41">
        <v>1200</v>
      </c>
    </row>
    <row r="32" spans="1:5">
      <c r="A32" s="7"/>
      <c r="B32" s="49"/>
      <c r="C32" s="1" t="s">
        <v>218</v>
      </c>
      <c r="D32" s="41" t="s">
        <v>6</v>
      </c>
      <c r="E32" s="41">
        <v>12</v>
      </c>
    </row>
    <row r="33" spans="1:5">
      <c r="A33" s="7"/>
      <c r="B33" s="49"/>
      <c r="C33" s="1" t="s">
        <v>224</v>
      </c>
      <c r="D33" s="41" t="s">
        <v>6</v>
      </c>
      <c r="E33" s="41">
        <v>12</v>
      </c>
    </row>
    <row r="34" spans="1:5">
      <c r="A34" s="7"/>
      <c r="B34" s="49"/>
      <c r="C34" s="1" t="s">
        <v>225</v>
      </c>
      <c r="D34" s="41" t="s">
        <v>6</v>
      </c>
      <c r="E34" s="41">
        <v>12</v>
      </c>
    </row>
    <row r="35" spans="1:5">
      <c r="A35" s="7"/>
      <c r="B35" s="49"/>
      <c r="C35" s="1" t="s">
        <v>107</v>
      </c>
      <c r="D35" s="41" t="s">
        <v>6</v>
      </c>
      <c r="E35" s="41">
        <v>12</v>
      </c>
    </row>
    <row r="36" spans="1:5">
      <c r="A36" s="7"/>
      <c r="B36" s="49"/>
      <c r="C36" s="1" t="s">
        <v>220</v>
      </c>
      <c r="D36" s="41" t="s">
        <v>6</v>
      </c>
      <c r="E36" s="41">
        <v>3</v>
      </c>
    </row>
    <row r="37" spans="1:5">
      <c r="A37" s="7"/>
      <c r="B37" s="49"/>
      <c r="C37" s="1" t="s">
        <v>54</v>
      </c>
      <c r="D37" s="41" t="s">
        <v>6</v>
      </c>
      <c r="E37" s="41">
        <v>5</v>
      </c>
    </row>
    <row r="38" spans="1:5" s="2" customFormat="1" ht="30">
      <c r="A38" s="3">
        <v>5</v>
      </c>
      <c r="B38" s="50" t="s">
        <v>228</v>
      </c>
      <c r="C38" s="50" t="s">
        <v>229</v>
      </c>
      <c r="D38" s="50"/>
      <c r="E38" s="50"/>
    </row>
    <row r="39" spans="1:5">
      <c r="A39" s="7"/>
      <c r="B39" s="49"/>
      <c r="C39" s="49" t="s">
        <v>230</v>
      </c>
      <c r="D39" s="41" t="s">
        <v>6</v>
      </c>
      <c r="E39" s="49">
        <v>2</v>
      </c>
    </row>
    <row r="40" spans="1:5" s="2" customFormat="1" ht="45">
      <c r="A40" s="3">
        <v>6</v>
      </c>
      <c r="B40" s="50" t="s">
        <v>231</v>
      </c>
      <c r="C40" s="50" t="s">
        <v>232</v>
      </c>
      <c r="D40" s="50"/>
      <c r="E40" s="50"/>
    </row>
    <row r="41" spans="1:5">
      <c r="A41" s="7"/>
      <c r="B41" s="1"/>
      <c r="C41" s="1" t="s">
        <v>233</v>
      </c>
      <c r="D41" s="41" t="s">
        <v>6</v>
      </c>
      <c r="E41" s="49">
        <v>1</v>
      </c>
    </row>
    <row r="42" spans="1:5" s="2" customFormat="1" ht="30">
      <c r="A42" s="3">
        <v>7</v>
      </c>
      <c r="B42" s="50" t="s">
        <v>234</v>
      </c>
      <c r="C42" s="50" t="s">
        <v>235</v>
      </c>
      <c r="D42" s="50"/>
      <c r="E42" s="50"/>
    </row>
    <row r="43" spans="1:5">
      <c r="A43" s="7"/>
      <c r="B43" s="49"/>
      <c r="C43" s="1" t="s">
        <v>236</v>
      </c>
      <c r="D43" s="41" t="s">
        <v>6</v>
      </c>
      <c r="E43" s="49">
        <v>1</v>
      </c>
    </row>
    <row r="44" spans="1:5">
      <c r="A44" s="7"/>
      <c r="B44" s="49"/>
      <c r="C44" s="1" t="s">
        <v>237</v>
      </c>
      <c r="D44" s="41" t="s">
        <v>6</v>
      </c>
      <c r="E44" s="49">
        <v>1</v>
      </c>
    </row>
    <row r="45" spans="1:5">
      <c r="A45" s="7">
        <v>8</v>
      </c>
      <c r="B45" s="49" t="s">
        <v>238</v>
      </c>
      <c r="C45" s="49" t="s">
        <v>239</v>
      </c>
      <c r="D45" s="49"/>
      <c r="E45" s="49"/>
    </row>
    <row r="46" spans="1:5" s="16" customFormat="1">
      <c r="A46" s="51"/>
      <c r="B46" s="52"/>
      <c r="C46" s="53" t="s">
        <v>240</v>
      </c>
      <c r="D46" s="54" t="s">
        <v>6</v>
      </c>
      <c r="E46" s="54">
        <v>1</v>
      </c>
    </row>
    <row r="47" spans="1:5" s="16" customFormat="1">
      <c r="A47" s="51"/>
      <c r="B47" s="52"/>
      <c r="C47" s="53" t="s">
        <v>241</v>
      </c>
      <c r="D47" s="54" t="s">
        <v>6</v>
      </c>
      <c r="E47" s="54">
        <v>5</v>
      </c>
    </row>
    <row r="48" spans="1:5" s="5" customFormat="1" ht="45">
      <c r="A48" s="3">
        <v>9</v>
      </c>
      <c r="B48" s="48" t="s">
        <v>242</v>
      </c>
      <c r="C48" s="48" t="s">
        <v>243</v>
      </c>
      <c r="D48" s="48"/>
      <c r="E48" s="48"/>
    </row>
    <row r="49" spans="1:5">
      <c r="A49" s="7"/>
      <c r="B49" s="49"/>
      <c r="C49" s="55" t="s">
        <v>244</v>
      </c>
      <c r="D49" s="41" t="s">
        <v>5</v>
      </c>
      <c r="E49" s="44">
        <v>50</v>
      </c>
    </row>
    <row r="50" spans="1:5">
      <c r="A50" s="7"/>
      <c r="B50" s="49"/>
      <c r="C50" s="55" t="s">
        <v>245</v>
      </c>
      <c r="D50" s="41" t="s">
        <v>5</v>
      </c>
      <c r="E50" s="44">
        <v>28</v>
      </c>
    </row>
    <row r="51" spans="1:5">
      <c r="A51" s="7"/>
      <c r="B51" s="49"/>
      <c r="C51" s="55" t="s">
        <v>246</v>
      </c>
      <c r="D51" s="41" t="s">
        <v>7</v>
      </c>
      <c r="E51" s="44">
        <v>1</v>
      </c>
    </row>
    <row r="52" spans="1:5" ht="18">
      <c r="A52" s="7"/>
      <c r="B52" s="49"/>
      <c r="C52" s="55" t="s">
        <v>247</v>
      </c>
      <c r="D52" s="41" t="s">
        <v>248</v>
      </c>
      <c r="E52" s="44">
        <v>12</v>
      </c>
    </row>
    <row r="53" spans="1:5">
      <c r="A53" s="7"/>
      <c r="B53" s="49"/>
      <c r="C53" s="55" t="s">
        <v>199</v>
      </c>
      <c r="D53" s="41" t="s">
        <v>6</v>
      </c>
      <c r="E53" s="44">
        <v>6</v>
      </c>
    </row>
    <row r="54" spans="1:5">
      <c r="A54" s="7"/>
      <c r="B54" s="49"/>
      <c r="C54" s="55" t="s">
        <v>249</v>
      </c>
      <c r="D54" s="41" t="s">
        <v>6</v>
      </c>
      <c r="E54" s="44">
        <v>200</v>
      </c>
    </row>
    <row r="55" spans="1:5" ht="30">
      <c r="A55" s="7"/>
      <c r="B55" s="49"/>
      <c r="C55" s="56" t="s">
        <v>250</v>
      </c>
      <c r="D55" s="41" t="s">
        <v>6</v>
      </c>
      <c r="E55" s="44">
        <v>8</v>
      </c>
    </row>
    <row r="56" spans="1:5">
      <c r="A56" s="7"/>
      <c r="B56" s="49"/>
      <c r="C56" s="56" t="s">
        <v>251</v>
      </c>
      <c r="D56" s="41" t="s">
        <v>6</v>
      </c>
      <c r="E56" s="44">
        <v>4</v>
      </c>
    </row>
    <row r="57" spans="1:5">
      <c r="A57" s="7"/>
      <c r="B57" s="49"/>
      <c r="C57" s="55" t="s">
        <v>252</v>
      </c>
      <c r="D57" s="41" t="s">
        <v>6</v>
      </c>
      <c r="E57" s="44">
        <v>2</v>
      </c>
    </row>
    <row r="58" spans="1:5" ht="30">
      <c r="A58" s="7"/>
      <c r="B58" s="49"/>
      <c r="C58" s="56" t="s">
        <v>253</v>
      </c>
      <c r="D58" s="41" t="s">
        <v>6</v>
      </c>
      <c r="E58" s="44">
        <v>2</v>
      </c>
    </row>
    <row r="59" spans="1:5" s="5" customFormat="1" ht="45">
      <c r="A59" s="3">
        <v>10</v>
      </c>
      <c r="B59" s="48" t="s">
        <v>254</v>
      </c>
      <c r="C59" s="48" t="s">
        <v>243</v>
      </c>
      <c r="D59" s="48"/>
      <c r="E59" s="48"/>
    </row>
    <row r="60" spans="1:5">
      <c r="A60" s="7"/>
      <c r="B60" s="49"/>
      <c r="C60" s="1" t="s">
        <v>244</v>
      </c>
      <c r="D60" s="41" t="s">
        <v>5</v>
      </c>
      <c r="E60" s="44">
        <v>97</v>
      </c>
    </row>
    <row r="61" spans="1:5">
      <c r="A61" s="7"/>
      <c r="B61" s="49"/>
      <c r="C61" s="1" t="s">
        <v>245</v>
      </c>
      <c r="D61" s="41" t="s">
        <v>5</v>
      </c>
      <c r="E61" s="44">
        <v>56</v>
      </c>
    </row>
    <row r="62" spans="1:5">
      <c r="A62" s="7"/>
      <c r="B62" s="49"/>
      <c r="C62" s="1" t="s">
        <v>246</v>
      </c>
      <c r="D62" s="41" t="s">
        <v>7</v>
      </c>
      <c r="E62" s="44">
        <v>3</v>
      </c>
    </row>
    <row r="63" spans="1:5" ht="18">
      <c r="A63" s="7"/>
      <c r="B63" s="49"/>
      <c r="C63" s="1" t="s">
        <v>247</v>
      </c>
      <c r="D63" s="41" t="s">
        <v>248</v>
      </c>
      <c r="E63" s="44">
        <v>24</v>
      </c>
    </row>
    <row r="64" spans="1:5">
      <c r="A64" s="7"/>
      <c r="B64" s="49"/>
      <c r="C64" s="1" t="s">
        <v>199</v>
      </c>
      <c r="D64" s="41" t="s">
        <v>6</v>
      </c>
      <c r="E64" s="44">
        <v>12</v>
      </c>
    </row>
    <row r="65" spans="1:5">
      <c r="A65" s="7"/>
      <c r="B65" s="49"/>
      <c r="C65" s="1" t="s">
        <v>249</v>
      </c>
      <c r="D65" s="41" t="s">
        <v>6</v>
      </c>
      <c r="E65" s="44">
        <v>500</v>
      </c>
    </row>
    <row r="66" spans="1:5" ht="30">
      <c r="A66" s="7"/>
      <c r="B66" s="49"/>
      <c r="C66" s="6" t="s">
        <v>250</v>
      </c>
      <c r="D66" s="41" t="s">
        <v>6</v>
      </c>
      <c r="E66" s="44">
        <v>16</v>
      </c>
    </row>
    <row r="67" spans="1:5">
      <c r="A67" s="7"/>
      <c r="B67" s="49"/>
      <c r="C67" s="6" t="s">
        <v>251</v>
      </c>
      <c r="D67" s="41" t="s">
        <v>6</v>
      </c>
      <c r="E67" s="44">
        <v>6</v>
      </c>
    </row>
    <row r="68" spans="1:5">
      <c r="A68" s="7"/>
      <c r="B68" s="49"/>
      <c r="C68" s="1" t="s">
        <v>252</v>
      </c>
      <c r="D68" s="41" t="s">
        <v>6</v>
      </c>
      <c r="E68" s="44">
        <v>4</v>
      </c>
    </row>
    <row r="69" spans="1:5" ht="30">
      <c r="A69" s="7"/>
      <c r="B69" s="49"/>
      <c r="C69" s="6" t="s">
        <v>253</v>
      </c>
      <c r="D69" s="41" t="s">
        <v>6</v>
      </c>
      <c r="E69" s="44">
        <v>4</v>
      </c>
    </row>
    <row r="70" spans="1:5" s="2" customFormat="1" ht="45">
      <c r="A70" s="3">
        <v>11</v>
      </c>
      <c r="B70" s="50" t="s">
        <v>255</v>
      </c>
      <c r="C70" s="50" t="s">
        <v>256</v>
      </c>
      <c r="D70" s="50"/>
      <c r="E70" s="50"/>
    </row>
    <row r="71" spans="1:5">
      <c r="A71" s="7"/>
      <c r="B71" s="49"/>
      <c r="C71" s="1" t="s">
        <v>244</v>
      </c>
      <c r="D71" s="41" t="s">
        <v>5</v>
      </c>
      <c r="E71" s="44">
        <v>97</v>
      </c>
    </row>
    <row r="72" spans="1:5">
      <c r="A72" s="7"/>
      <c r="B72" s="49"/>
      <c r="C72" s="1" t="s">
        <v>245</v>
      </c>
      <c r="D72" s="41" t="s">
        <v>5</v>
      </c>
      <c r="E72" s="44">
        <v>56</v>
      </c>
    </row>
    <row r="73" spans="1:5">
      <c r="A73" s="7"/>
      <c r="B73" s="49"/>
      <c r="C73" s="1" t="s">
        <v>246</v>
      </c>
      <c r="D73" s="41" t="s">
        <v>7</v>
      </c>
      <c r="E73" s="44">
        <v>3</v>
      </c>
    </row>
    <row r="74" spans="1:5" ht="18">
      <c r="A74" s="7"/>
      <c r="B74" s="49"/>
      <c r="C74" s="1" t="s">
        <v>247</v>
      </c>
      <c r="D74" s="41" t="s">
        <v>248</v>
      </c>
      <c r="E74" s="44">
        <v>24</v>
      </c>
    </row>
    <row r="75" spans="1:5">
      <c r="A75" s="7"/>
      <c r="B75" s="49"/>
      <c r="C75" s="1" t="s">
        <v>199</v>
      </c>
      <c r="D75" s="41" t="s">
        <v>6</v>
      </c>
      <c r="E75" s="44">
        <v>12</v>
      </c>
    </row>
    <row r="76" spans="1:5">
      <c r="A76" s="7"/>
      <c r="B76" s="49"/>
      <c r="C76" s="1" t="s">
        <v>249</v>
      </c>
      <c r="D76" s="41" t="s">
        <v>6</v>
      </c>
      <c r="E76" s="44">
        <v>500</v>
      </c>
    </row>
    <row r="77" spans="1:5" ht="30">
      <c r="A77" s="7"/>
      <c r="B77" s="49"/>
      <c r="C77" s="6" t="s">
        <v>250</v>
      </c>
      <c r="D77" s="41" t="s">
        <v>6</v>
      </c>
      <c r="E77" s="44">
        <v>16</v>
      </c>
    </row>
    <row r="78" spans="1:5">
      <c r="A78" s="7"/>
      <c r="B78" s="49"/>
      <c r="C78" s="6" t="s">
        <v>251</v>
      </c>
      <c r="D78" s="41" t="s">
        <v>6</v>
      </c>
      <c r="E78" s="44">
        <v>6</v>
      </c>
    </row>
    <row r="79" spans="1:5">
      <c r="A79" s="7"/>
      <c r="B79" s="49"/>
      <c r="C79" s="1" t="s">
        <v>252</v>
      </c>
      <c r="D79" s="41" t="s">
        <v>6</v>
      </c>
      <c r="E79" s="44">
        <v>4</v>
      </c>
    </row>
    <row r="80" spans="1:5" ht="30">
      <c r="A80" s="7"/>
      <c r="B80" s="49"/>
      <c r="C80" s="6" t="s">
        <v>253</v>
      </c>
      <c r="D80" s="41" t="s">
        <v>6</v>
      </c>
      <c r="E80" s="44">
        <v>4</v>
      </c>
    </row>
    <row r="81" spans="1:5" s="5" customFormat="1" ht="45">
      <c r="A81" s="3">
        <v>12</v>
      </c>
      <c r="B81" s="48" t="s">
        <v>257</v>
      </c>
      <c r="C81" s="48" t="s">
        <v>243</v>
      </c>
      <c r="D81" s="48"/>
      <c r="E81" s="48"/>
    </row>
    <row r="82" spans="1:5">
      <c r="A82" s="7"/>
      <c r="B82" s="49"/>
      <c r="C82" s="1" t="s">
        <v>244</v>
      </c>
      <c r="D82" s="41" t="s">
        <v>5</v>
      </c>
      <c r="E82" s="44">
        <v>97</v>
      </c>
    </row>
    <row r="83" spans="1:5">
      <c r="A83" s="7"/>
      <c r="B83" s="49"/>
      <c r="C83" s="1" t="s">
        <v>245</v>
      </c>
      <c r="D83" s="41" t="s">
        <v>5</v>
      </c>
      <c r="E83" s="44">
        <v>56</v>
      </c>
    </row>
    <row r="84" spans="1:5">
      <c r="A84" s="7"/>
      <c r="B84" s="49"/>
      <c r="C84" s="1" t="s">
        <v>246</v>
      </c>
      <c r="D84" s="41" t="s">
        <v>7</v>
      </c>
      <c r="E84" s="44">
        <v>3</v>
      </c>
    </row>
    <row r="85" spans="1:5" ht="18">
      <c r="A85" s="7"/>
      <c r="B85" s="49"/>
      <c r="C85" s="1" t="s">
        <v>247</v>
      </c>
      <c r="D85" s="41" t="s">
        <v>248</v>
      </c>
      <c r="E85" s="44">
        <v>24</v>
      </c>
    </row>
    <row r="86" spans="1:5">
      <c r="A86" s="7"/>
      <c r="B86" s="49"/>
      <c r="C86" s="1" t="s">
        <v>199</v>
      </c>
      <c r="D86" s="41" t="s">
        <v>6</v>
      </c>
      <c r="E86" s="44">
        <v>12</v>
      </c>
    </row>
    <row r="87" spans="1:5">
      <c r="A87" s="7"/>
      <c r="B87" s="49"/>
      <c r="C87" s="1" t="s">
        <v>249</v>
      </c>
      <c r="D87" s="41" t="s">
        <v>6</v>
      </c>
      <c r="E87" s="44">
        <v>500</v>
      </c>
    </row>
    <row r="88" spans="1:5" ht="30">
      <c r="A88" s="7"/>
      <c r="B88" s="49"/>
      <c r="C88" s="6" t="s">
        <v>250</v>
      </c>
      <c r="D88" s="41" t="s">
        <v>6</v>
      </c>
      <c r="E88" s="44">
        <v>16</v>
      </c>
    </row>
    <row r="89" spans="1:5">
      <c r="A89" s="7"/>
      <c r="B89" s="49"/>
      <c r="C89" s="6" t="s">
        <v>251</v>
      </c>
      <c r="D89" s="41" t="s">
        <v>6</v>
      </c>
      <c r="E89" s="44">
        <v>6</v>
      </c>
    </row>
    <row r="90" spans="1:5">
      <c r="A90" s="7"/>
      <c r="B90" s="49"/>
      <c r="C90" s="6" t="s">
        <v>252</v>
      </c>
      <c r="D90" s="41" t="s">
        <v>6</v>
      </c>
      <c r="E90" s="44">
        <v>4</v>
      </c>
    </row>
    <row r="91" spans="1:5" ht="30">
      <c r="A91" s="7"/>
      <c r="B91" s="49"/>
      <c r="C91" s="6" t="s">
        <v>253</v>
      </c>
      <c r="D91" s="41" t="s">
        <v>6</v>
      </c>
      <c r="E91" s="44">
        <v>4</v>
      </c>
    </row>
    <row r="92" spans="1:5" s="5" customFormat="1" ht="60">
      <c r="A92" s="3">
        <v>13</v>
      </c>
      <c r="B92" s="48" t="s">
        <v>258</v>
      </c>
      <c r="C92" s="48" t="s">
        <v>243</v>
      </c>
      <c r="D92" s="48"/>
      <c r="E92" s="48"/>
    </row>
    <row r="93" spans="1:5">
      <c r="A93" s="7"/>
      <c r="B93" s="49"/>
      <c r="C93" s="1" t="s">
        <v>244</v>
      </c>
      <c r="D93" s="41" t="s">
        <v>5</v>
      </c>
      <c r="E93" s="44">
        <v>97</v>
      </c>
    </row>
    <row r="94" spans="1:5">
      <c r="A94" s="7"/>
      <c r="B94" s="49"/>
      <c r="C94" s="1" t="s">
        <v>245</v>
      </c>
      <c r="D94" s="41" t="s">
        <v>5</v>
      </c>
      <c r="E94" s="44">
        <v>56</v>
      </c>
    </row>
    <row r="95" spans="1:5">
      <c r="A95" s="7"/>
      <c r="B95" s="49"/>
      <c r="C95" s="1" t="s">
        <v>246</v>
      </c>
      <c r="D95" s="41" t="s">
        <v>7</v>
      </c>
      <c r="E95" s="44">
        <v>3</v>
      </c>
    </row>
    <row r="96" spans="1:5" ht="18">
      <c r="A96" s="7"/>
      <c r="B96" s="49"/>
      <c r="C96" s="1" t="s">
        <v>247</v>
      </c>
      <c r="D96" s="41" t="s">
        <v>248</v>
      </c>
      <c r="E96" s="44">
        <v>24</v>
      </c>
    </row>
    <row r="97" spans="1:5">
      <c r="A97" s="7"/>
      <c r="B97" s="49"/>
      <c r="C97" s="1" t="s">
        <v>199</v>
      </c>
      <c r="D97" s="41" t="s">
        <v>6</v>
      </c>
      <c r="E97" s="44">
        <v>12</v>
      </c>
    </row>
    <row r="98" spans="1:5">
      <c r="A98" s="7"/>
      <c r="B98" s="49"/>
      <c r="C98" s="1" t="s">
        <v>249</v>
      </c>
      <c r="D98" s="41" t="s">
        <v>6</v>
      </c>
      <c r="E98" s="44">
        <v>500</v>
      </c>
    </row>
    <row r="99" spans="1:5" ht="30">
      <c r="A99" s="7"/>
      <c r="B99" s="49"/>
      <c r="C99" s="6" t="s">
        <v>250</v>
      </c>
      <c r="D99" s="41" t="s">
        <v>6</v>
      </c>
      <c r="E99" s="44">
        <v>16</v>
      </c>
    </row>
    <row r="100" spans="1:5">
      <c r="A100" s="7"/>
      <c r="B100" s="49"/>
      <c r="C100" s="6" t="s">
        <v>251</v>
      </c>
      <c r="D100" s="41" t="s">
        <v>6</v>
      </c>
      <c r="E100" s="44">
        <v>6</v>
      </c>
    </row>
    <row r="101" spans="1:5">
      <c r="A101" s="7"/>
      <c r="B101" s="49"/>
      <c r="C101" s="1" t="s">
        <v>252</v>
      </c>
      <c r="D101" s="41" t="s">
        <v>6</v>
      </c>
      <c r="E101" s="44">
        <v>4</v>
      </c>
    </row>
    <row r="102" spans="1:5" ht="30">
      <c r="A102" s="7"/>
      <c r="B102" s="49"/>
      <c r="C102" s="6" t="s">
        <v>253</v>
      </c>
      <c r="D102" s="41" t="s">
        <v>6</v>
      </c>
      <c r="E102" s="44">
        <v>4</v>
      </c>
    </row>
  </sheetData>
  <autoFilter ref="A3:E102">
    <filterColumn colId="2"/>
  </autoFilter>
  <pageMargins left="0.7" right="0.7" top="0.75" bottom="0.75" header="0.3" footer="0.3"/>
  <pageSetup paperSize="9" scale="5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398"/>
  <sheetViews>
    <sheetView view="pageBreakPreview" topLeftCell="A277" zoomScale="130" zoomScaleSheetLayoutView="130" workbookViewId="0">
      <selection activeCell="C287" sqref="C287"/>
    </sheetView>
  </sheetViews>
  <sheetFormatPr defaultRowHeight="15"/>
  <cols>
    <col min="1" max="1" width="9.140625" style="14"/>
    <col min="2" max="3" width="59.42578125" style="10" customWidth="1"/>
    <col min="4" max="5" width="9.140625" style="4"/>
  </cols>
  <sheetData>
    <row r="2" spans="1:5" ht="15" customHeight="1">
      <c r="A2" s="27" t="s">
        <v>0</v>
      </c>
      <c r="B2" s="7" t="s">
        <v>4</v>
      </c>
      <c r="C2" s="3" t="s">
        <v>1</v>
      </c>
      <c r="D2" s="3" t="s">
        <v>2</v>
      </c>
      <c r="E2" s="7" t="s">
        <v>3</v>
      </c>
    </row>
    <row r="3" spans="1:5" ht="15" customHeight="1">
      <c r="A3" s="27"/>
      <c r="B3" s="7"/>
      <c r="C3" s="3"/>
      <c r="D3" s="3"/>
      <c r="E3" s="7"/>
    </row>
    <row r="4" spans="1:5" s="2" customFormat="1" ht="60">
      <c r="A4" s="22" t="s">
        <v>16</v>
      </c>
      <c r="B4" s="18" t="s">
        <v>14</v>
      </c>
      <c r="C4" s="18" t="s">
        <v>15</v>
      </c>
      <c r="D4" s="17"/>
      <c r="E4" s="17"/>
    </row>
    <row r="5" spans="1:5">
      <c r="A5" s="21"/>
      <c r="B5" s="19"/>
      <c r="C5" s="9" t="s">
        <v>9</v>
      </c>
      <c r="D5" s="28" t="s">
        <v>6</v>
      </c>
      <c r="E5" s="32">
        <v>4</v>
      </c>
    </row>
    <row r="6" spans="1:5">
      <c r="A6" s="21"/>
      <c r="B6" s="19"/>
      <c r="C6" s="9" t="s">
        <v>17</v>
      </c>
      <c r="D6" s="28" t="s">
        <v>6</v>
      </c>
      <c r="E6" s="32">
        <v>6</v>
      </c>
    </row>
    <row r="7" spans="1:5">
      <c r="A7" s="21"/>
      <c r="B7" s="19"/>
      <c r="C7" s="9" t="s">
        <v>18</v>
      </c>
      <c r="D7" s="28" t="s">
        <v>6</v>
      </c>
      <c r="E7" s="32">
        <v>6</v>
      </c>
    </row>
    <row r="8" spans="1:5">
      <c r="A8" s="21"/>
      <c r="B8" s="19"/>
      <c r="C8" s="9" t="s">
        <v>19</v>
      </c>
      <c r="D8" s="23" t="s">
        <v>6</v>
      </c>
      <c r="E8" s="23">
        <v>4</v>
      </c>
    </row>
    <row r="9" spans="1:5" ht="60">
      <c r="A9" s="21" t="s">
        <v>20</v>
      </c>
      <c r="B9" s="18" t="s">
        <v>14</v>
      </c>
      <c r="C9" s="31" t="s">
        <v>21</v>
      </c>
      <c r="D9" s="8"/>
      <c r="E9" s="8"/>
    </row>
    <row r="10" spans="1:5">
      <c r="A10" s="21"/>
      <c r="B10" s="19"/>
      <c r="C10" s="9" t="s">
        <v>22</v>
      </c>
      <c r="D10" s="23" t="s">
        <v>5</v>
      </c>
      <c r="E10" s="23">
        <v>70</v>
      </c>
    </row>
    <row r="11" spans="1:5">
      <c r="A11" s="21"/>
      <c r="B11" s="19"/>
      <c r="C11" s="9" t="s">
        <v>23</v>
      </c>
      <c r="D11" s="23" t="s">
        <v>6</v>
      </c>
      <c r="E11" s="23">
        <v>4</v>
      </c>
    </row>
    <row r="12" spans="1:5">
      <c r="A12" s="21"/>
      <c r="B12" s="19"/>
      <c r="C12" s="9" t="s">
        <v>24</v>
      </c>
      <c r="D12" s="23" t="s">
        <v>5</v>
      </c>
      <c r="E12" s="23">
        <v>6</v>
      </c>
    </row>
    <row r="13" spans="1:5">
      <c r="A13" s="21"/>
      <c r="B13" s="19"/>
      <c r="C13" s="9" t="s">
        <v>25</v>
      </c>
      <c r="D13" s="23" t="s">
        <v>5</v>
      </c>
      <c r="E13" s="23">
        <v>14</v>
      </c>
    </row>
    <row r="14" spans="1:5" s="2" customFormat="1">
      <c r="A14" s="22"/>
      <c r="B14" s="18"/>
      <c r="C14" s="9" t="s">
        <v>26</v>
      </c>
      <c r="D14" s="23" t="s">
        <v>6</v>
      </c>
      <c r="E14" s="23">
        <v>4</v>
      </c>
    </row>
    <row r="15" spans="1:5">
      <c r="A15" s="21"/>
      <c r="B15" s="19"/>
      <c r="C15" s="9" t="s">
        <v>27</v>
      </c>
      <c r="D15" s="23" t="s">
        <v>6</v>
      </c>
      <c r="E15" s="23">
        <v>2</v>
      </c>
    </row>
    <row r="16" spans="1:5">
      <c r="A16" s="21"/>
      <c r="B16" s="19"/>
      <c r="C16" s="9" t="s">
        <v>28</v>
      </c>
      <c r="D16" s="23" t="s">
        <v>5</v>
      </c>
      <c r="E16" s="23">
        <v>4</v>
      </c>
    </row>
    <row r="17" spans="1:5" ht="60">
      <c r="A17" s="21" t="s">
        <v>29</v>
      </c>
      <c r="B17" s="18" t="s">
        <v>30</v>
      </c>
      <c r="C17" s="33" t="s">
        <v>15</v>
      </c>
      <c r="D17" s="8"/>
      <c r="E17" s="20"/>
    </row>
    <row r="18" spans="1:5">
      <c r="A18" s="21"/>
      <c r="B18" s="19"/>
      <c r="C18" s="9" t="s">
        <v>9</v>
      </c>
      <c r="D18" s="28" t="s">
        <v>6</v>
      </c>
      <c r="E18" s="32">
        <v>2</v>
      </c>
    </row>
    <row r="19" spans="1:5">
      <c r="A19" s="21"/>
      <c r="B19" s="19"/>
      <c r="C19" s="9" t="s">
        <v>17</v>
      </c>
      <c r="D19" s="28" t="s">
        <v>6</v>
      </c>
      <c r="E19" s="32">
        <v>3</v>
      </c>
    </row>
    <row r="20" spans="1:5">
      <c r="A20" s="21"/>
      <c r="B20" s="19"/>
      <c r="C20" s="9" t="s">
        <v>31</v>
      </c>
      <c r="D20" s="28" t="s">
        <v>6</v>
      </c>
      <c r="E20" s="32">
        <v>6</v>
      </c>
    </row>
    <row r="21" spans="1:5">
      <c r="A21" s="21"/>
      <c r="B21" s="18"/>
      <c r="C21" s="9" t="s">
        <v>19</v>
      </c>
      <c r="D21" s="23" t="s">
        <v>6</v>
      </c>
      <c r="E21" s="23">
        <v>4</v>
      </c>
    </row>
    <row r="22" spans="1:5" s="2" customFormat="1" ht="60">
      <c r="A22" s="22" t="s">
        <v>32</v>
      </c>
      <c r="B22" s="18" t="s">
        <v>30</v>
      </c>
      <c r="C22" s="33" t="s">
        <v>21</v>
      </c>
      <c r="D22" s="8"/>
      <c r="E22" s="20"/>
    </row>
    <row r="23" spans="1:5">
      <c r="A23" s="21"/>
      <c r="B23" s="19"/>
      <c r="C23" s="9" t="s">
        <v>33</v>
      </c>
      <c r="D23" s="23" t="s">
        <v>5</v>
      </c>
      <c r="E23" s="23">
        <v>50</v>
      </c>
    </row>
    <row r="24" spans="1:5">
      <c r="A24" s="21"/>
      <c r="B24" s="19"/>
      <c r="C24" s="9" t="s">
        <v>23</v>
      </c>
      <c r="D24" s="23" t="s">
        <v>6</v>
      </c>
      <c r="E24" s="23">
        <v>4</v>
      </c>
    </row>
    <row r="25" spans="1:5">
      <c r="A25" s="21"/>
      <c r="B25" s="19"/>
      <c r="C25" s="9" t="s">
        <v>24</v>
      </c>
      <c r="D25" s="23" t="s">
        <v>5</v>
      </c>
      <c r="E25" s="23">
        <v>6</v>
      </c>
    </row>
    <row r="26" spans="1:5">
      <c r="A26" s="21"/>
      <c r="B26" s="18"/>
      <c r="C26" s="9" t="s">
        <v>25</v>
      </c>
      <c r="D26" s="23" t="s">
        <v>5</v>
      </c>
      <c r="E26" s="23">
        <v>14</v>
      </c>
    </row>
    <row r="27" spans="1:5">
      <c r="A27" s="21"/>
      <c r="B27" s="19"/>
      <c r="C27" s="9" t="s">
        <v>34</v>
      </c>
      <c r="D27" s="23" t="s">
        <v>6</v>
      </c>
      <c r="E27" s="23">
        <v>4</v>
      </c>
    </row>
    <row r="28" spans="1:5">
      <c r="A28" s="21"/>
      <c r="B28" s="19"/>
      <c r="C28" s="9" t="s">
        <v>28</v>
      </c>
      <c r="D28" s="23" t="s">
        <v>5</v>
      </c>
      <c r="E28" s="23">
        <v>4</v>
      </c>
    </row>
    <row r="29" spans="1:5" ht="60">
      <c r="A29" s="21" t="s">
        <v>36</v>
      </c>
      <c r="B29" s="18" t="s">
        <v>35</v>
      </c>
      <c r="C29" s="33" t="s">
        <v>37</v>
      </c>
      <c r="D29" s="8"/>
      <c r="E29" s="20"/>
    </row>
    <row r="30" spans="1:5" s="2" customFormat="1">
      <c r="A30" s="22"/>
      <c r="B30" s="18"/>
      <c r="C30" s="9" t="s">
        <v>9</v>
      </c>
      <c r="D30" s="28" t="s">
        <v>6</v>
      </c>
      <c r="E30" s="32">
        <v>9</v>
      </c>
    </row>
    <row r="31" spans="1:5">
      <c r="A31" s="21"/>
      <c r="B31" s="19"/>
      <c r="C31" s="9" t="s">
        <v>17</v>
      </c>
      <c r="D31" s="28" t="s">
        <v>6</v>
      </c>
      <c r="E31" s="32">
        <v>9</v>
      </c>
    </row>
    <row r="32" spans="1:5">
      <c r="A32" s="21"/>
      <c r="B32" s="19"/>
      <c r="C32" s="9" t="s">
        <v>18</v>
      </c>
      <c r="D32" s="28" t="s">
        <v>6</v>
      </c>
      <c r="E32" s="32">
        <v>9</v>
      </c>
    </row>
    <row r="33" spans="1:5">
      <c r="A33" s="21"/>
      <c r="B33" s="19"/>
      <c r="C33" s="9" t="s">
        <v>38</v>
      </c>
      <c r="D33" s="28" t="s">
        <v>6</v>
      </c>
      <c r="E33" s="32">
        <v>1</v>
      </c>
    </row>
    <row r="34" spans="1:5" ht="60">
      <c r="A34" s="21" t="s">
        <v>39</v>
      </c>
      <c r="B34" s="18" t="s">
        <v>35</v>
      </c>
      <c r="C34" s="33" t="s">
        <v>40</v>
      </c>
      <c r="D34" s="8"/>
      <c r="E34" s="20"/>
    </row>
    <row r="35" spans="1:5">
      <c r="A35" s="21"/>
      <c r="B35" s="19"/>
      <c r="C35" s="9" t="s">
        <v>22</v>
      </c>
      <c r="D35" s="23" t="s">
        <v>5</v>
      </c>
      <c r="E35" s="23">
        <v>180</v>
      </c>
    </row>
    <row r="36" spans="1:5">
      <c r="A36" s="21"/>
      <c r="B36" s="19"/>
      <c r="C36" s="9" t="s">
        <v>23</v>
      </c>
      <c r="D36" s="23" t="s">
        <v>6</v>
      </c>
      <c r="E36" s="23">
        <v>12</v>
      </c>
    </row>
    <row r="37" spans="1:5">
      <c r="A37" s="21"/>
      <c r="B37" s="19"/>
      <c r="C37" s="9" t="s">
        <v>24</v>
      </c>
      <c r="D37" s="23" t="s">
        <v>5</v>
      </c>
      <c r="E37" s="23">
        <v>12</v>
      </c>
    </row>
    <row r="38" spans="1:5" s="2" customFormat="1">
      <c r="A38" s="22"/>
      <c r="B38" s="18"/>
      <c r="C38" s="9" t="s">
        <v>25</v>
      </c>
      <c r="D38" s="23" t="s">
        <v>5</v>
      </c>
      <c r="E38" s="23">
        <v>28</v>
      </c>
    </row>
    <row r="39" spans="1:5">
      <c r="A39" s="21"/>
      <c r="B39" s="19"/>
      <c r="C39" s="9" t="s">
        <v>26</v>
      </c>
      <c r="D39" s="23" t="s">
        <v>6</v>
      </c>
      <c r="E39" s="23">
        <v>4</v>
      </c>
    </row>
    <row r="40" spans="1:5" s="2" customFormat="1">
      <c r="A40" s="22"/>
      <c r="B40" s="18"/>
      <c r="C40" s="9" t="s">
        <v>28</v>
      </c>
      <c r="D40" s="23" t="s">
        <v>5</v>
      </c>
      <c r="E40" s="23">
        <v>12</v>
      </c>
    </row>
    <row r="41" spans="1:5" ht="60">
      <c r="A41" s="21" t="s">
        <v>42</v>
      </c>
      <c r="B41" s="31" t="s">
        <v>41</v>
      </c>
      <c r="C41" s="33" t="s">
        <v>43</v>
      </c>
      <c r="D41" s="8"/>
      <c r="E41" s="20"/>
    </row>
    <row r="42" spans="1:5" s="2" customFormat="1">
      <c r="A42" s="22"/>
      <c r="B42" s="18"/>
      <c r="C42" s="9" t="s">
        <v>9</v>
      </c>
      <c r="D42" s="28" t="s">
        <v>6</v>
      </c>
      <c r="E42" s="32">
        <v>6</v>
      </c>
    </row>
    <row r="43" spans="1:5">
      <c r="A43" s="21"/>
      <c r="B43" s="19"/>
      <c r="C43" s="9" t="s">
        <v>17</v>
      </c>
      <c r="D43" s="28" t="s">
        <v>6</v>
      </c>
      <c r="E43" s="32">
        <v>5</v>
      </c>
    </row>
    <row r="44" spans="1:5">
      <c r="A44" s="21"/>
      <c r="B44" s="19"/>
      <c r="C44" s="9" t="s">
        <v>18</v>
      </c>
      <c r="D44" s="28" t="s">
        <v>6</v>
      </c>
      <c r="E44" s="32">
        <v>6</v>
      </c>
    </row>
    <row r="45" spans="1:5">
      <c r="A45" s="21"/>
      <c r="B45" s="19"/>
      <c r="C45" s="9" t="s">
        <v>19</v>
      </c>
      <c r="D45" s="23" t="s">
        <v>6</v>
      </c>
      <c r="E45" s="23">
        <v>4</v>
      </c>
    </row>
    <row r="46" spans="1:5" ht="60">
      <c r="A46" s="21" t="s">
        <v>45</v>
      </c>
      <c r="B46" s="31" t="s">
        <v>41</v>
      </c>
      <c r="C46" s="18" t="s">
        <v>44</v>
      </c>
      <c r="D46" s="8"/>
      <c r="E46" s="20"/>
    </row>
    <row r="47" spans="1:5">
      <c r="A47" s="21"/>
      <c r="B47" s="19"/>
      <c r="C47" s="9" t="s">
        <v>46</v>
      </c>
      <c r="D47" s="23" t="s">
        <v>5</v>
      </c>
      <c r="E47" s="23">
        <v>120</v>
      </c>
    </row>
    <row r="48" spans="1:5" s="5" customFormat="1">
      <c r="A48" s="22"/>
      <c r="B48" s="18"/>
      <c r="C48" s="9" t="s">
        <v>23</v>
      </c>
      <c r="D48" s="23" t="s">
        <v>6</v>
      </c>
      <c r="E48" s="23">
        <v>6</v>
      </c>
    </row>
    <row r="49" spans="1:5">
      <c r="A49" s="21"/>
      <c r="B49" s="19"/>
      <c r="C49" s="9" t="s">
        <v>24</v>
      </c>
      <c r="D49" s="23" t="s">
        <v>5</v>
      </c>
      <c r="E49" s="23">
        <v>9</v>
      </c>
    </row>
    <row r="50" spans="1:5">
      <c r="A50" s="21"/>
      <c r="B50" s="18"/>
      <c r="C50" s="9" t="s">
        <v>25</v>
      </c>
      <c r="D50" s="23" t="s">
        <v>5</v>
      </c>
      <c r="E50" s="23">
        <v>21</v>
      </c>
    </row>
    <row r="51" spans="1:5">
      <c r="A51" s="21"/>
      <c r="B51" s="19"/>
      <c r="C51" s="9" t="s">
        <v>27</v>
      </c>
      <c r="D51" s="23" t="s">
        <v>6</v>
      </c>
      <c r="E51" s="23">
        <v>3</v>
      </c>
    </row>
    <row r="52" spans="1:5">
      <c r="A52" s="21"/>
      <c r="B52" s="19"/>
      <c r="C52" s="9" t="s">
        <v>47</v>
      </c>
      <c r="D52" s="23" t="s">
        <v>6</v>
      </c>
      <c r="E52" s="23">
        <v>4</v>
      </c>
    </row>
    <row r="53" spans="1:5">
      <c r="A53" s="21"/>
      <c r="B53" s="19"/>
      <c r="C53" s="9" t="s">
        <v>28</v>
      </c>
      <c r="D53" s="23" t="s">
        <v>5</v>
      </c>
      <c r="E53" s="23">
        <v>6</v>
      </c>
    </row>
    <row r="54" spans="1:5" ht="60">
      <c r="A54" s="21" t="s">
        <v>48</v>
      </c>
      <c r="B54" s="18" t="s">
        <v>49</v>
      </c>
      <c r="C54" s="33" t="s">
        <v>50</v>
      </c>
      <c r="D54" s="8"/>
      <c r="E54" s="20"/>
    </row>
    <row r="55" spans="1:5">
      <c r="A55" s="21"/>
      <c r="B55" s="18"/>
      <c r="C55" s="9" t="s">
        <v>9</v>
      </c>
      <c r="D55" s="28" t="s">
        <v>6</v>
      </c>
      <c r="E55" s="32">
        <v>6</v>
      </c>
    </row>
    <row r="56" spans="1:5">
      <c r="A56" s="21"/>
      <c r="B56" s="19"/>
      <c r="C56" s="9" t="s">
        <v>51</v>
      </c>
      <c r="D56" s="23" t="s">
        <v>6</v>
      </c>
      <c r="E56" s="23">
        <v>16</v>
      </c>
    </row>
    <row r="57" spans="1:5">
      <c r="A57" s="21"/>
      <c r="B57" s="19"/>
      <c r="C57" s="9" t="s">
        <v>52</v>
      </c>
      <c r="D57" s="23" t="s">
        <v>6</v>
      </c>
      <c r="E57" s="23">
        <v>16</v>
      </c>
    </row>
    <row r="58" spans="1:5">
      <c r="A58" s="21"/>
      <c r="B58" s="19"/>
      <c r="C58" s="9" t="s">
        <v>24</v>
      </c>
      <c r="D58" s="23" t="s">
        <v>5</v>
      </c>
      <c r="E58" s="23">
        <v>9</v>
      </c>
    </row>
    <row r="59" spans="1:5" s="5" customFormat="1">
      <c r="A59" s="22"/>
      <c r="B59" s="18"/>
      <c r="C59" s="9" t="s">
        <v>25</v>
      </c>
      <c r="D59" s="23" t="s">
        <v>5</v>
      </c>
      <c r="E59" s="23">
        <v>21</v>
      </c>
    </row>
    <row r="60" spans="1:5">
      <c r="A60" s="21"/>
      <c r="B60" s="19"/>
      <c r="C60" s="9" t="s">
        <v>27</v>
      </c>
      <c r="D60" s="23" t="s">
        <v>6</v>
      </c>
      <c r="E60" s="23">
        <v>2</v>
      </c>
    </row>
    <row r="61" spans="1:5">
      <c r="A61" s="21"/>
      <c r="B61" s="19"/>
      <c r="C61" s="9" t="s">
        <v>53</v>
      </c>
      <c r="D61" s="23" t="s">
        <v>6</v>
      </c>
      <c r="E61" s="23">
        <v>8</v>
      </c>
    </row>
    <row r="62" spans="1:5">
      <c r="A62" s="21"/>
      <c r="B62" s="19"/>
      <c r="C62" s="9" t="s">
        <v>54</v>
      </c>
      <c r="D62" s="23" t="s">
        <v>6</v>
      </c>
      <c r="E62" s="23">
        <v>8</v>
      </c>
    </row>
    <row r="63" spans="1:5" ht="60">
      <c r="A63" s="21" t="s">
        <v>56</v>
      </c>
      <c r="B63" s="18" t="s">
        <v>55</v>
      </c>
      <c r="C63" s="33" t="s">
        <v>15</v>
      </c>
      <c r="D63" s="8"/>
      <c r="E63" s="20"/>
    </row>
    <row r="64" spans="1:5">
      <c r="A64" s="21"/>
      <c r="B64" s="19"/>
      <c r="C64" s="9" t="s">
        <v>9</v>
      </c>
      <c r="D64" s="28" t="s">
        <v>6</v>
      </c>
      <c r="E64" s="32">
        <v>2</v>
      </c>
    </row>
    <row r="65" spans="1:5">
      <c r="A65" s="21"/>
      <c r="B65" s="19"/>
      <c r="C65" s="9" t="s">
        <v>17</v>
      </c>
      <c r="D65" s="28" t="s">
        <v>6</v>
      </c>
      <c r="E65" s="32">
        <v>4</v>
      </c>
    </row>
    <row r="66" spans="1:5">
      <c r="A66" s="21"/>
      <c r="B66" s="19"/>
      <c r="C66" s="9" t="s">
        <v>18</v>
      </c>
      <c r="D66" s="28" t="s">
        <v>6</v>
      </c>
      <c r="E66" s="32">
        <v>6</v>
      </c>
    </row>
    <row r="67" spans="1:5">
      <c r="A67" s="21"/>
      <c r="B67" s="18"/>
      <c r="C67" s="9" t="s">
        <v>19</v>
      </c>
      <c r="D67" s="23" t="s">
        <v>6</v>
      </c>
      <c r="E67" s="23">
        <v>4</v>
      </c>
    </row>
    <row r="68" spans="1:5" ht="60">
      <c r="A68" s="21" t="s">
        <v>57</v>
      </c>
      <c r="B68" s="18" t="s">
        <v>55</v>
      </c>
      <c r="C68" s="33" t="s">
        <v>21</v>
      </c>
      <c r="D68" s="8"/>
      <c r="E68" s="20"/>
    </row>
    <row r="69" spans="1:5">
      <c r="A69" s="21"/>
      <c r="B69" s="19"/>
      <c r="C69" s="9" t="s">
        <v>46</v>
      </c>
      <c r="D69" s="23" t="s">
        <v>5</v>
      </c>
      <c r="E69" s="23">
        <v>70</v>
      </c>
    </row>
    <row r="70" spans="1:5" s="2" customFormat="1">
      <c r="A70" s="22"/>
      <c r="B70" s="18"/>
      <c r="C70" s="9" t="s">
        <v>23</v>
      </c>
      <c r="D70" s="23" t="s">
        <v>6</v>
      </c>
      <c r="E70" s="23">
        <v>4</v>
      </c>
    </row>
    <row r="71" spans="1:5">
      <c r="A71" s="21"/>
      <c r="B71" s="19"/>
      <c r="C71" s="9" t="s">
        <v>24</v>
      </c>
      <c r="D71" s="23" t="s">
        <v>5</v>
      </c>
      <c r="E71" s="23">
        <v>6</v>
      </c>
    </row>
    <row r="72" spans="1:5">
      <c r="A72" s="21"/>
      <c r="B72" s="19"/>
      <c r="C72" s="9" t="s">
        <v>25</v>
      </c>
      <c r="D72" s="23" t="s">
        <v>5</v>
      </c>
      <c r="E72" s="23">
        <v>14</v>
      </c>
    </row>
    <row r="73" spans="1:5">
      <c r="A73" s="21"/>
      <c r="B73" s="19"/>
      <c r="C73" s="9" t="s">
        <v>47</v>
      </c>
      <c r="D73" s="23" t="s">
        <v>6</v>
      </c>
      <c r="E73" s="23">
        <v>4</v>
      </c>
    </row>
    <row r="74" spans="1:5">
      <c r="A74" s="21"/>
      <c r="B74" s="19"/>
      <c r="C74" s="9" t="s">
        <v>28</v>
      </c>
      <c r="D74" s="23" t="s">
        <v>5</v>
      </c>
      <c r="E74" s="23">
        <v>4</v>
      </c>
    </row>
    <row r="75" spans="1:5" ht="60">
      <c r="A75" s="21" t="s">
        <v>59</v>
      </c>
      <c r="B75" s="18" t="s">
        <v>58</v>
      </c>
      <c r="C75" s="33" t="s">
        <v>43</v>
      </c>
      <c r="D75" s="8"/>
      <c r="E75" s="20"/>
    </row>
    <row r="76" spans="1:5">
      <c r="A76" s="21"/>
      <c r="B76" s="19"/>
      <c r="C76" s="9" t="s">
        <v>9</v>
      </c>
      <c r="D76" s="28" t="s">
        <v>6</v>
      </c>
      <c r="E76" s="32">
        <v>6</v>
      </c>
    </row>
    <row r="77" spans="1:5">
      <c r="A77" s="21"/>
      <c r="B77" s="19"/>
      <c r="C77" s="9" t="s">
        <v>17</v>
      </c>
      <c r="D77" s="28" t="s">
        <v>6</v>
      </c>
      <c r="E77" s="32">
        <v>6</v>
      </c>
    </row>
    <row r="78" spans="1:5">
      <c r="A78" s="21"/>
      <c r="B78" s="19"/>
      <c r="C78" s="9" t="s">
        <v>18</v>
      </c>
      <c r="D78" s="28" t="s">
        <v>6</v>
      </c>
      <c r="E78" s="32">
        <v>6</v>
      </c>
    </row>
    <row r="79" spans="1:5">
      <c r="A79" s="21"/>
      <c r="B79" s="18"/>
      <c r="C79" s="9" t="s">
        <v>19</v>
      </c>
      <c r="D79" s="23" t="s">
        <v>6</v>
      </c>
      <c r="E79" s="23">
        <v>4</v>
      </c>
    </row>
    <row r="80" spans="1:5" ht="60">
      <c r="A80" s="21" t="s">
        <v>60</v>
      </c>
      <c r="B80" s="18" t="s">
        <v>58</v>
      </c>
      <c r="C80" s="18" t="s">
        <v>44</v>
      </c>
      <c r="D80" s="19"/>
      <c r="E80" s="34"/>
    </row>
    <row r="81" spans="1:5" s="5" customFormat="1">
      <c r="A81" s="22"/>
      <c r="B81" s="18"/>
      <c r="C81" s="1" t="s">
        <v>22</v>
      </c>
      <c r="D81" s="30" t="s">
        <v>5</v>
      </c>
      <c r="E81" s="30">
        <v>100</v>
      </c>
    </row>
    <row r="82" spans="1:5">
      <c r="A82" s="21"/>
      <c r="B82" s="19"/>
      <c r="C82" s="1" t="s">
        <v>23</v>
      </c>
      <c r="D82" s="30" t="s">
        <v>6</v>
      </c>
      <c r="E82" s="30">
        <v>6</v>
      </c>
    </row>
    <row r="83" spans="1:5">
      <c r="A83" s="21"/>
      <c r="B83" s="18"/>
      <c r="C83" s="1" t="s">
        <v>24</v>
      </c>
      <c r="D83" s="30" t="s">
        <v>5</v>
      </c>
      <c r="E83" s="30">
        <v>9</v>
      </c>
    </row>
    <row r="84" spans="1:5">
      <c r="A84" s="21"/>
      <c r="B84" s="19"/>
      <c r="C84" s="1" t="s">
        <v>25</v>
      </c>
      <c r="D84" s="30" t="s">
        <v>5</v>
      </c>
      <c r="E84" s="30">
        <v>21</v>
      </c>
    </row>
    <row r="85" spans="1:5">
      <c r="A85" s="21"/>
      <c r="B85" s="19"/>
      <c r="C85" s="1" t="s">
        <v>26</v>
      </c>
      <c r="D85" s="30" t="s">
        <v>6</v>
      </c>
      <c r="E85" s="30">
        <v>4</v>
      </c>
    </row>
    <row r="86" spans="1:5">
      <c r="A86" s="21"/>
      <c r="B86" s="19"/>
      <c r="C86" s="1" t="s">
        <v>27</v>
      </c>
      <c r="D86" s="30" t="s">
        <v>6</v>
      </c>
      <c r="E86" s="30">
        <v>3</v>
      </c>
    </row>
    <row r="87" spans="1:5">
      <c r="A87" s="21"/>
      <c r="B87" s="18"/>
      <c r="C87" s="1" t="s">
        <v>28</v>
      </c>
      <c r="D87" s="30" t="s">
        <v>5</v>
      </c>
      <c r="E87" s="30">
        <v>6</v>
      </c>
    </row>
    <row r="88" spans="1:5" ht="60">
      <c r="A88" s="21" t="s">
        <v>62</v>
      </c>
      <c r="B88" s="18" t="s">
        <v>61</v>
      </c>
      <c r="C88" s="31" t="s">
        <v>15</v>
      </c>
      <c r="D88" s="35"/>
      <c r="E88" s="36"/>
    </row>
    <row r="89" spans="1:5">
      <c r="A89" s="21"/>
      <c r="B89" s="18"/>
      <c r="C89" s="1" t="s">
        <v>9</v>
      </c>
      <c r="D89" s="28" t="s">
        <v>6</v>
      </c>
      <c r="E89" s="29">
        <v>4</v>
      </c>
    </row>
    <row r="90" spans="1:5">
      <c r="A90" s="21"/>
      <c r="B90" s="19"/>
      <c r="C90" s="1" t="s">
        <v>17</v>
      </c>
      <c r="D90" s="28" t="s">
        <v>6</v>
      </c>
      <c r="E90" s="29">
        <v>2</v>
      </c>
    </row>
    <row r="91" spans="1:5">
      <c r="A91" s="21"/>
      <c r="B91" s="18"/>
      <c r="C91" s="1" t="s">
        <v>18</v>
      </c>
      <c r="D91" s="28" t="s">
        <v>6</v>
      </c>
      <c r="E91" s="29">
        <v>2</v>
      </c>
    </row>
    <row r="92" spans="1:5" s="5" customFormat="1">
      <c r="A92" s="22"/>
      <c r="B92" s="18"/>
      <c r="C92" s="1" t="s">
        <v>19</v>
      </c>
      <c r="D92" s="30" t="s">
        <v>6</v>
      </c>
      <c r="E92" s="30">
        <v>4</v>
      </c>
    </row>
    <row r="93" spans="1:5" ht="60">
      <c r="A93" s="21" t="s">
        <v>63</v>
      </c>
      <c r="B93" s="18" t="s">
        <v>61</v>
      </c>
      <c r="C93" s="18" t="s">
        <v>21</v>
      </c>
      <c r="D93" s="37"/>
      <c r="E93" s="38"/>
    </row>
    <row r="94" spans="1:5">
      <c r="A94" s="21"/>
      <c r="B94" s="19"/>
      <c r="C94" s="1" t="s">
        <v>22</v>
      </c>
      <c r="D94" s="30" t="s">
        <v>5</v>
      </c>
      <c r="E94" s="30">
        <v>30</v>
      </c>
    </row>
    <row r="95" spans="1:5">
      <c r="A95" s="21"/>
      <c r="B95" s="19"/>
      <c r="C95" s="1" t="s">
        <v>23</v>
      </c>
      <c r="D95" s="30" t="s">
        <v>6</v>
      </c>
      <c r="E95" s="30">
        <v>4</v>
      </c>
    </row>
    <row r="96" spans="1:5">
      <c r="A96" s="21"/>
      <c r="B96" s="19"/>
      <c r="C96" s="1" t="s">
        <v>24</v>
      </c>
      <c r="D96" s="30" t="s">
        <v>5</v>
      </c>
      <c r="E96" s="30">
        <v>6</v>
      </c>
    </row>
    <row r="97" spans="1:5">
      <c r="A97" s="21"/>
      <c r="B97" s="19"/>
      <c r="C97" s="1" t="s">
        <v>25</v>
      </c>
      <c r="D97" s="30" t="s">
        <v>5</v>
      </c>
      <c r="E97" s="30">
        <v>14</v>
      </c>
    </row>
    <row r="98" spans="1:5">
      <c r="A98" s="21"/>
      <c r="B98" s="19"/>
      <c r="C98" s="1" t="s">
        <v>27</v>
      </c>
      <c r="D98" s="30" t="s">
        <v>6</v>
      </c>
      <c r="E98" s="30">
        <v>2</v>
      </c>
    </row>
    <row r="99" spans="1:5">
      <c r="A99" s="21"/>
      <c r="B99" s="19"/>
      <c r="C99" s="1" t="s">
        <v>28</v>
      </c>
      <c r="D99" s="30" t="s">
        <v>5</v>
      </c>
      <c r="E99" s="30">
        <v>4</v>
      </c>
    </row>
    <row r="100" spans="1:5" ht="60">
      <c r="A100" s="21" t="s">
        <v>65</v>
      </c>
      <c r="B100" s="18" t="s">
        <v>64</v>
      </c>
      <c r="C100" s="33" t="s">
        <v>66</v>
      </c>
      <c r="D100" s="37"/>
      <c r="E100" s="38"/>
    </row>
    <row r="101" spans="1:5">
      <c r="A101" s="21"/>
      <c r="B101" s="19"/>
      <c r="C101" s="1" t="s">
        <v>9</v>
      </c>
      <c r="D101" s="28" t="s">
        <v>6</v>
      </c>
      <c r="E101" s="29">
        <v>2</v>
      </c>
    </row>
    <row r="102" spans="1:5">
      <c r="A102" s="21"/>
      <c r="B102" s="19"/>
      <c r="C102" s="1" t="s">
        <v>51</v>
      </c>
      <c r="D102" s="30" t="s">
        <v>6</v>
      </c>
      <c r="E102" s="30">
        <v>4</v>
      </c>
    </row>
    <row r="103" spans="1:5">
      <c r="A103" s="25"/>
      <c r="B103" s="24"/>
      <c r="C103" s="1" t="s">
        <v>52</v>
      </c>
      <c r="D103" s="30" t="s">
        <v>6</v>
      </c>
      <c r="E103" s="30">
        <v>4</v>
      </c>
    </row>
    <row r="104" spans="1:5">
      <c r="A104" s="25"/>
      <c r="B104" s="24"/>
      <c r="C104" s="1" t="s">
        <v>24</v>
      </c>
      <c r="D104" s="30" t="s">
        <v>5</v>
      </c>
      <c r="E104" s="30">
        <v>3</v>
      </c>
    </row>
    <row r="105" spans="1:5">
      <c r="A105" s="25"/>
      <c r="B105" s="24"/>
      <c r="C105" s="1" t="s">
        <v>25</v>
      </c>
      <c r="D105" s="30" t="s">
        <v>5</v>
      </c>
      <c r="E105" s="30">
        <v>7</v>
      </c>
    </row>
    <row r="106" spans="1:5">
      <c r="A106" s="25"/>
      <c r="B106" s="24"/>
      <c r="C106" s="1" t="s">
        <v>27</v>
      </c>
      <c r="D106" s="30" t="s">
        <v>6</v>
      </c>
      <c r="E106" s="30">
        <v>1</v>
      </c>
    </row>
    <row r="107" spans="1:5">
      <c r="A107" s="25"/>
      <c r="B107" s="24"/>
      <c r="C107" s="1" t="s">
        <v>53</v>
      </c>
      <c r="D107" s="30" t="s">
        <v>6</v>
      </c>
      <c r="E107" s="30">
        <v>2</v>
      </c>
    </row>
    <row r="108" spans="1:5">
      <c r="A108" s="25"/>
      <c r="B108" s="24"/>
      <c r="C108" s="1" t="s">
        <v>54</v>
      </c>
      <c r="D108" s="30" t="s">
        <v>6</v>
      </c>
      <c r="E108" s="30">
        <v>2</v>
      </c>
    </row>
    <row r="109" spans="1:5" ht="60">
      <c r="A109" s="25" t="s">
        <v>68</v>
      </c>
      <c r="B109" s="26" t="s">
        <v>67</v>
      </c>
      <c r="C109" s="18" t="s">
        <v>69</v>
      </c>
      <c r="D109" s="37"/>
      <c r="E109" s="36"/>
    </row>
    <row r="110" spans="1:5">
      <c r="A110" s="25"/>
      <c r="B110" s="24"/>
      <c r="C110" s="1" t="s">
        <v>9</v>
      </c>
      <c r="D110" s="28" t="s">
        <v>6</v>
      </c>
      <c r="E110" s="29">
        <v>14</v>
      </c>
    </row>
    <row r="111" spans="1:5">
      <c r="A111" s="25"/>
      <c r="B111" s="24"/>
      <c r="C111" s="1" t="s">
        <v>51</v>
      </c>
      <c r="D111" s="30" t="s">
        <v>6</v>
      </c>
      <c r="E111" s="30">
        <v>44</v>
      </c>
    </row>
    <row r="112" spans="1:5">
      <c r="A112" s="25"/>
      <c r="B112" s="26"/>
      <c r="C112" s="1" t="s">
        <v>52</v>
      </c>
      <c r="D112" s="30" t="s">
        <v>6</v>
      </c>
      <c r="E112" s="30">
        <v>44</v>
      </c>
    </row>
    <row r="113" spans="1:5">
      <c r="A113" s="25"/>
      <c r="B113" s="24"/>
      <c r="C113" s="1" t="s">
        <v>24</v>
      </c>
      <c r="D113" s="30" t="s">
        <v>5</v>
      </c>
      <c r="E113" s="30">
        <v>18</v>
      </c>
    </row>
    <row r="114" spans="1:5">
      <c r="A114" s="25"/>
      <c r="B114" s="26"/>
      <c r="C114" s="1" t="s">
        <v>25</v>
      </c>
      <c r="D114" s="30" t="s">
        <v>5</v>
      </c>
      <c r="E114" s="30">
        <v>42</v>
      </c>
    </row>
    <row r="115" spans="1:5">
      <c r="A115" s="25"/>
      <c r="B115" s="24"/>
      <c r="C115" s="1" t="s">
        <v>27</v>
      </c>
      <c r="D115" s="30" t="s">
        <v>6</v>
      </c>
      <c r="E115" s="30">
        <v>3</v>
      </c>
    </row>
    <row r="116" spans="1:5">
      <c r="A116" s="25"/>
      <c r="B116" s="26"/>
      <c r="C116" s="1" t="s">
        <v>53</v>
      </c>
      <c r="D116" s="30" t="s">
        <v>6</v>
      </c>
      <c r="E116" s="30">
        <v>22</v>
      </c>
    </row>
    <row r="117" spans="1:5">
      <c r="A117" s="25"/>
      <c r="B117" s="24"/>
      <c r="C117" s="1" t="s">
        <v>54</v>
      </c>
      <c r="D117" s="30" t="s">
        <v>6</v>
      </c>
      <c r="E117" s="30">
        <v>22</v>
      </c>
    </row>
    <row r="118" spans="1:5" ht="75">
      <c r="A118" s="25" t="s">
        <v>72</v>
      </c>
      <c r="B118" s="26" t="s">
        <v>70</v>
      </c>
      <c r="C118" s="33" t="s">
        <v>71</v>
      </c>
      <c r="D118" s="37"/>
      <c r="E118" s="38"/>
    </row>
    <row r="119" spans="1:5">
      <c r="A119" s="25"/>
      <c r="B119" s="24"/>
      <c r="C119" s="1" t="s">
        <v>9</v>
      </c>
      <c r="D119" s="28" t="s">
        <v>6</v>
      </c>
      <c r="E119" s="29">
        <v>12</v>
      </c>
    </row>
    <row r="120" spans="1:5">
      <c r="A120" s="25"/>
      <c r="B120" s="24"/>
      <c r="C120" s="1" t="s">
        <v>51</v>
      </c>
      <c r="D120" s="30" t="s">
        <v>6</v>
      </c>
      <c r="E120" s="30">
        <v>36</v>
      </c>
    </row>
    <row r="121" spans="1:5">
      <c r="A121" s="25"/>
      <c r="B121" s="24"/>
      <c r="C121" s="1" t="s">
        <v>52</v>
      </c>
      <c r="D121" s="30" t="s">
        <v>6</v>
      </c>
      <c r="E121" s="30">
        <v>36</v>
      </c>
    </row>
    <row r="122" spans="1:5">
      <c r="A122" s="25"/>
      <c r="B122" s="24"/>
      <c r="C122" s="1" t="s">
        <v>24</v>
      </c>
      <c r="D122" s="30" t="s">
        <v>5</v>
      </c>
      <c r="E122" s="30">
        <v>18</v>
      </c>
    </row>
    <row r="123" spans="1:5">
      <c r="A123" s="25"/>
      <c r="B123" s="24"/>
      <c r="C123" s="1" t="s">
        <v>25</v>
      </c>
      <c r="D123" s="30" t="s">
        <v>5</v>
      </c>
      <c r="E123" s="30">
        <v>42</v>
      </c>
    </row>
    <row r="124" spans="1:5">
      <c r="A124" s="25"/>
      <c r="B124" s="24"/>
      <c r="C124" s="1" t="s">
        <v>27</v>
      </c>
      <c r="D124" s="30" t="s">
        <v>6</v>
      </c>
      <c r="E124" s="30">
        <v>1</v>
      </c>
    </row>
    <row r="125" spans="1:5">
      <c r="A125" s="25"/>
      <c r="B125" s="24"/>
      <c r="C125" s="1" t="s">
        <v>53</v>
      </c>
      <c r="D125" s="30" t="s">
        <v>6</v>
      </c>
      <c r="E125" s="30">
        <v>18</v>
      </c>
    </row>
    <row r="126" spans="1:5">
      <c r="A126" s="25"/>
      <c r="B126" s="24"/>
      <c r="C126" s="1" t="s">
        <v>54</v>
      </c>
      <c r="D126" s="30" t="s">
        <v>6</v>
      </c>
      <c r="E126" s="30">
        <v>18</v>
      </c>
    </row>
    <row r="127" spans="1:5" ht="60">
      <c r="A127" s="25" t="s">
        <v>75</v>
      </c>
      <c r="B127" s="26" t="s">
        <v>73</v>
      </c>
      <c r="C127" s="33" t="s">
        <v>74</v>
      </c>
      <c r="D127" s="37"/>
      <c r="E127" s="38"/>
    </row>
    <row r="128" spans="1:5">
      <c r="A128" s="25"/>
      <c r="B128" s="24"/>
      <c r="C128" s="1" t="s">
        <v>9</v>
      </c>
      <c r="D128" s="28" t="s">
        <v>6</v>
      </c>
      <c r="E128" s="29">
        <v>9</v>
      </c>
    </row>
    <row r="129" spans="1:5">
      <c r="A129" s="25"/>
      <c r="B129" s="24"/>
      <c r="C129" s="1" t="s">
        <v>17</v>
      </c>
      <c r="D129" s="28" t="s">
        <v>6</v>
      </c>
      <c r="E129" s="29">
        <v>6</v>
      </c>
    </row>
    <row r="130" spans="1:5">
      <c r="A130" s="25"/>
      <c r="B130" s="24"/>
      <c r="C130" s="1" t="s">
        <v>18</v>
      </c>
      <c r="D130" s="28" t="s">
        <v>6</v>
      </c>
      <c r="E130" s="29">
        <v>6</v>
      </c>
    </row>
    <row r="131" spans="1:5">
      <c r="A131" s="25"/>
      <c r="B131" s="24"/>
      <c r="C131" s="1" t="s">
        <v>38</v>
      </c>
      <c r="D131" s="28" t="s">
        <v>6</v>
      </c>
      <c r="E131" s="29">
        <v>4</v>
      </c>
    </row>
    <row r="132" spans="1:5" ht="60">
      <c r="A132" s="25" t="s">
        <v>76</v>
      </c>
      <c r="B132" s="26" t="s">
        <v>73</v>
      </c>
      <c r="C132" s="18" t="s">
        <v>77</v>
      </c>
      <c r="D132" s="37"/>
      <c r="E132" s="36"/>
    </row>
    <row r="133" spans="1:5">
      <c r="A133" s="25"/>
      <c r="B133" s="24"/>
      <c r="C133" s="1" t="s">
        <v>46</v>
      </c>
      <c r="D133" s="30" t="s">
        <v>5</v>
      </c>
      <c r="E133" s="30">
        <v>200</v>
      </c>
    </row>
    <row r="134" spans="1:5">
      <c r="A134" s="25"/>
      <c r="B134" s="24"/>
      <c r="C134" s="1" t="s">
        <v>23</v>
      </c>
      <c r="D134" s="30" t="s">
        <v>6</v>
      </c>
      <c r="E134" s="30">
        <v>20</v>
      </c>
    </row>
    <row r="135" spans="1:5">
      <c r="A135" s="25"/>
      <c r="B135" s="24"/>
      <c r="C135" s="1" t="s">
        <v>24</v>
      </c>
      <c r="D135" s="30" t="s">
        <v>5</v>
      </c>
      <c r="E135" s="30">
        <v>15</v>
      </c>
    </row>
    <row r="136" spans="1:5">
      <c r="A136" s="25"/>
      <c r="B136" s="24"/>
      <c r="C136" s="1" t="s">
        <v>25</v>
      </c>
      <c r="D136" s="30" t="s">
        <v>5</v>
      </c>
      <c r="E136" s="30">
        <v>35</v>
      </c>
    </row>
    <row r="137" spans="1:5">
      <c r="A137" s="25"/>
      <c r="B137" s="24"/>
      <c r="C137" s="1" t="s">
        <v>27</v>
      </c>
      <c r="D137" s="30" t="s">
        <v>6</v>
      </c>
      <c r="E137" s="30">
        <v>2</v>
      </c>
    </row>
    <row r="138" spans="1:5">
      <c r="A138" s="25"/>
      <c r="B138" s="24"/>
      <c r="C138" s="1" t="s">
        <v>47</v>
      </c>
      <c r="D138" s="30" t="s">
        <v>6</v>
      </c>
      <c r="E138" s="30">
        <v>4</v>
      </c>
    </row>
    <row r="139" spans="1:5">
      <c r="A139" s="25"/>
      <c r="B139" s="24"/>
      <c r="C139" s="1" t="s">
        <v>28</v>
      </c>
      <c r="D139" s="30" t="s">
        <v>5</v>
      </c>
      <c r="E139" s="30">
        <v>20</v>
      </c>
    </row>
    <row r="140" spans="1:5" ht="60">
      <c r="A140" s="25" t="s">
        <v>10</v>
      </c>
      <c r="B140" s="26" t="s">
        <v>78</v>
      </c>
      <c r="C140" s="26" t="s">
        <v>79</v>
      </c>
      <c r="D140" s="23"/>
      <c r="E140" s="23"/>
    </row>
    <row r="141" spans="1:5">
      <c r="A141" s="25"/>
      <c r="B141" s="24"/>
      <c r="C141" s="1" t="s">
        <v>9</v>
      </c>
      <c r="D141" s="28" t="s">
        <v>6</v>
      </c>
      <c r="E141" s="29">
        <v>1</v>
      </c>
    </row>
    <row r="142" spans="1:5">
      <c r="A142" s="25"/>
      <c r="B142" s="26"/>
      <c r="C142" s="1" t="s">
        <v>17</v>
      </c>
      <c r="D142" s="28" t="s">
        <v>6</v>
      </c>
      <c r="E142" s="29">
        <v>2</v>
      </c>
    </row>
    <row r="143" spans="1:5">
      <c r="A143" s="25"/>
      <c r="B143" s="24"/>
      <c r="C143" s="1" t="s">
        <v>31</v>
      </c>
      <c r="D143" s="28" t="s">
        <v>6</v>
      </c>
      <c r="E143" s="29">
        <v>4</v>
      </c>
    </row>
    <row r="144" spans="1:5">
      <c r="A144" s="25"/>
      <c r="B144" s="24"/>
      <c r="C144" s="1" t="s">
        <v>19</v>
      </c>
      <c r="D144" s="30" t="s">
        <v>6</v>
      </c>
      <c r="E144" s="30">
        <v>4</v>
      </c>
    </row>
    <row r="145" spans="1:5" ht="60">
      <c r="A145" s="25" t="s">
        <v>11</v>
      </c>
      <c r="B145" s="26" t="s">
        <v>78</v>
      </c>
      <c r="C145" s="33" t="s">
        <v>80</v>
      </c>
      <c r="D145" s="37"/>
      <c r="E145" s="38"/>
    </row>
    <row r="146" spans="1:5">
      <c r="A146" s="25"/>
      <c r="B146" s="24"/>
      <c r="C146" s="1" t="s">
        <v>33</v>
      </c>
      <c r="D146" s="30" t="s">
        <v>5</v>
      </c>
      <c r="E146" s="30">
        <v>50</v>
      </c>
    </row>
    <row r="147" spans="1:5">
      <c r="A147" s="25"/>
      <c r="B147" s="24"/>
      <c r="C147" s="1" t="s">
        <v>23</v>
      </c>
      <c r="D147" s="30" t="s">
        <v>6</v>
      </c>
      <c r="E147" s="30">
        <v>2</v>
      </c>
    </row>
    <row r="148" spans="1:5">
      <c r="A148" s="25"/>
      <c r="B148" s="24"/>
      <c r="C148" s="1" t="s">
        <v>24</v>
      </c>
      <c r="D148" s="30" t="s">
        <v>5</v>
      </c>
      <c r="E148" s="30">
        <v>3</v>
      </c>
    </row>
    <row r="149" spans="1:5">
      <c r="A149" s="25"/>
      <c r="B149" s="24"/>
      <c r="C149" s="1" t="s">
        <v>25</v>
      </c>
      <c r="D149" s="30" t="s">
        <v>5</v>
      </c>
      <c r="E149" s="30">
        <v>7</v>
      </c>
    </row>
    <row r="150" spans="1:5">
      <c r="A150" s="25"/>
      <c r="B150" s="24"/>
      <c r="C150" s="1" t="s">
        <v>28</v>
      </c>
      <c r="D150" s="30" t="s">
        <v>5</v>
      </c>
      <c r="E150" s="30">
        <v>2</v>
      </c>
    </row>
    <row r="151" spans="1:5" ht="60">
      <c r="A151" s="25" t="s">
        <v>12</v>
      </c>
      <c r="B151" s="26" t="s">
        <v>81</v>
      </c>
      <c r="C151" s="39" t="s">
        <v>82</v>
      </c>
      <c r="D151" s="37"/>
      <c r="E151" s="36"/>
    </row>
    <row r="152" spans="1:5">
      <c r="A152" s="25"/>
      <c r="B152" s="24"/>
      <c r="C152" s="1" t="s">
        <v>9</v>
      </c>
      <c r="D152" s="28" t="s">
        <v>6</v>
      </c>
      <c r="E152" s="29">
        <v>8</v>
      </c>
    </row>
    <row r="153" spans="1:5">
      <c r="A153" s="25"/>
      <c r="B153" s="24"/>
      <c r="C153" s="1" t="s">
        <v>51</v>
      </c>
      <c r="D153" s="30" t="s">
        <v>6</v>
      </c>
      <c r="E153" s="30">
        <v>24</v>
      </c>
    </row>
    <row r="154" spans="1:5">
      <c r="A154" s="25"/>
      <c r="B154" s="26"/>
      <c r="C154" s="1" t="s">
        <v>52</v>
      </c>
      <c r="D154" s="30" t="s">
        <v>6</v>
      </c>
      <c r="E154" s="30">
        <v>24</v>
      </c>
    </row>
    <row r="155" spans="1:5">
      <c r="A155" s="25"/>
      <c r="B155" s="24"/>
      <c r="C155" s="1" t="s">
        <v>24</v>
      </c>
      <c r="D155" s="30" t="s">
        <v>5</v>
      </c>
      <c r="E155" s="30">
        <v>12</v>
      </c>
    </row>
    <row r="156" spans="1:5">
      <c r="A156" s="25"/>
      <c r="B156" s="24"/>
      <c r="C156" s="1" t="s">
        <v>25</v>
      </c>
      <c r="D156" s="30" t="s">
        <v>5</v>
      </c>
      <c r="E156" s="30">
        <v>28</v>
      </c>
    </row>
    <row r="157" spans="1:5">
      <c r="A157" s="25"/>
      <c r="B157" s="24"/>
      <c r="C157" s="1" t="s">
        <v>27</v>
      </c>
      <c r="D157" s="30" t="s">
        <v>6</v>
      </c>
      <c r="E157" s="30">
        <v>1</v>
      </c>
    </row>
    <row r="158" spans="1:5">
      <c r="A158" s="25"/>
      <c r="B158" s="24"/>
      <c r="C158" s="1" t="s">
        <v>53</v>
      </c>
      <c r="D158" s="30" t="s">
        <v>6</v>
      </c>
      <c r="E158" s="30">
        <v>12</v>
      </c>
    </row>
    <row r="159" spans="1:5">
      <c r="A159" s="25"/>
      <c r="B159" s="24"/>
      <c r="C159" s="1" t="s">
        <v>54</v>
      </c>
      <c r="D159" s="30" t="s">
        <v>6</v>
      </c>
      <c r="E159" s="30">
        <v>12</v>
      </c>
    </row>
    <row r="160" spans="1:5" ht="60">
      <c r="A160" s="25" t="s">
        <v>13</v>
      </c>
      <c r="B160" s="26" t="s">
        <v>83</v>
      </c>
      <c r="C160" s="31" t="s">
        <v>84</v>
      </c>
      <c r="D160" s="35"/>
      <c r="E160" s="36"/>
    </row>
    <row r="161" spans="1:5">
      <c r="A161" s="25"/>
      <c r="B161" s="24"/>
      <c r="C161" s="1" t="s">
        <v>9</v>
      </c>
      <c r="D161" s="28" t="s">
        <v>6</v>
      </c>
      <c r="E161" s="29">
        <v>10</v>
      </c>
    </row>
    <row r="162" spans="1:5">
      <c r="A162" s="25"/>
      <c r="B162" s="24"/>
      <c r="C162" s="1" t="s">
        <v>51</v>
      </c>
      <c r="D162" s="30" t="s">
        <v>6</v>
      </c>
      <c r="E162" s="30">
        <v>32</v>
      </c>
    </row>
    <row r="163" spans="1:5">
      <c r="A163" s="25"/>
      <c r="B163" s="24"/>
      <c r="C163" s="1" t="s">
        <v>52</v>
      </c>
      <c r="D163" s="30" t="s">
        <v>6</v>
      </c>
      <c r="E163" s="30">
        <v>32</v>
      </c>
    </row>
    <row r="164" spans="1:5">
      <c r="A164" s="25"/>
      <c r="B164" s="26"/>
      <c r="C164" s="1" t="s">
        <v>24</v>
      </c>
      <c r="D164" s="30" t="s">
        <v>5</v>
      </c>
      <c r="E164" s="30">
        <v>18</v>
      </c>
    </row>
    <row r="165" spans="1:5">
      <c r="A165" s="25"/>
      <c r="B165" s="24"/>
      <c r="C165" s="1" t="s">
        <v>25</v>
      </c>
      <c r="D165" s="30" t="s">
        <v>5</v>
      </c>
      <c r="E165" s="30">
        <v>42</v>
      </c>
    </row>
    <row r="166" spans="1:5">
      <c r="A166" s="25"/>
      <c r="B166" s="26"/>
      <c r="C166" s="1" t="s">
        <v>27</v>
      </c>
      <c r="D166" s="30" t="s">
        <v>6</v>
      </c>
      <c r="E166" s="30">
        <v>2</v>
      </c>
    </row>
    <row r="167" spans="1:5">
      <c r="A167" s="25"/>
      <c r="B167" s="24"/>
      <c r="C167" s="1" t="s">
        <v>53</v>
      </c>
      <c r="D167" s="30" t="s">
        <v>6</v>
      </c>
      <c r="E167" s="30">
        <v>16</v>
      </c>
    </row>
    <row r="168" spans="1:5">
      <c r="A168" s="25"/>
      <c r="B168" s="24"/>
      <c r="C168" s="1" t="s">
        <v>54</v>
      </c>
      <c r="D168" s="30" t="s">
        <v>6</v>
      </c>
      <c r="E168" s="30">
        <v>16</v>
      </c>
    </row>
    <row r="169" spans="1:5" ht="75">
      <c r="A169" s="25" t="s">
        <v>86</v>
      </c>
      <c r="B169" s="26" t="s">
        <v>85</v>
      </c>
      <c r="C169" s="33" t="s">
        <v>87</v>
      </c>
      <c r="D169" s="37"/>
      <c r="E169" s="38"/>
    </row>
    <row r="170" spans="1:5">
      <c r="A170" s="25"/>
      <c r="B170" s="24"/>
      <c r="C170" s="1" t="s">
        <v>9</v>
      </c>
      <c r="D170" s="28" t="s">
        <v>6</v>
      </c>
      <c r="E170" s="29">
        <v>3</v>
      </c>
    </row>
    <row r="171" spans="1:5">
      <c r="A171" s="25"/>
      <c r="B171" s="24"/>
      <c r="C171" s="1" t="s">
        <v>51</v>
      </c>
      <c r="D171" s="30" t="s">
        <v>6</v>
      </c>
      <c r="E171" s="30">
        <v>8</v>
      </c>
    </row>
    <row r="172" spans="1:5">
      <c r="A172" s="25"/>
      <c r="B172" s="24"/>
      <c r="C172" s="1" t="s">
        <v>52</v>
      </c>
      <c r="D172" s="30" t="s">
        <v>6</v>
      </c>
      <c r="E172" s="30">
        <v>8</v>
      </c>
    </row>
    <row r="173" spans="1:5">
      <c r="A173" s="25"/>
      <c r="B173" s="24"/>
      <c r="C173" s="1" t="s">
        <v>24</v>
      </c>
      <c r="D173" s="30" t="s">
        <v>5</v>
      </c>
      <c r="E173" s="30">
        <v>9</v>
      </c>
    </row>
    <row r="174" spans="1:5">
      <c r="A174" s="25"/>
      <c r="B174" s="24"/>
      <c r="C174" s="1" t="s">
        <v>25</v>
      </c>
      <c r="D174" s="30" t="s">
        <v>5</v>
      </c>
      <c r="E174" s="30">
        <v>21</v>
      </c>
    </row>
    <row r="175" spans="1:5">
      <c r="A175" s="25"/>
      <c r="B175" s="24"/>
      <c r="C175" s="1" t="s">
        <v>53</v>
      </c>
      <c r="D175" s="30" t="s">
        <v>6</v>
      </c>
      <c r="E175" s="30">
        <v>4</v>
      </c>
    </row>
    <row r="176" spans="1:5">
      <c r="A176" s="25"/>
      <c r="B176" s="24"/>
      <c r="C176" s="1" t="s">
        <v>54</v>
      </c>
      <c r="D176" s="30" t="s">
        <v>6</v>
      </c>
      <c r="E176" s="30">
        <v>4</v>
      </c>
    </row>
    <row r="177" spans="1:5" ht="60">
      <c r="A177" s="25" t="s">
        <v>89</v>
      </c>
      <c r="B177" s="26" t="s">
        <v>88</v>
      </c>
      <c r="C177" s="33" t="s">
        <v>90</v>
      </c>
      <c r="D177" s="37"/>
      <c r="E177" s="38"/>
    </row>
    <row r="178" spans="1:5">
      <c r="A178" s="25"/>
      <c r="B178" s="24"/>
      <c r="C178" s="1" t="s">
        <v>9</v>
      </c>
      <c r="D178" s="28" t="s">
        <v>6</v>
      </c>
      <c r="E178" s="29">
        <v>8</v>
      </c>
    </row>
    <row r="179" spans="1:5">
      <c r="A179" s="25"/>
      <c r="B179" s="24"/>
      <c r="C179" s="1" t="s">
        <v>51</v>
      </c>
      <c r="D179" s="30" t="s">
        <v>6</v>
      </c>
      <c r="E179" s="30">
        <v>28</v>
      </c>
    </row>
    <row r="180" spans="1:5">
      <c r="A180" s="25"/>
      <c r="B180" s="24"/>
      <c r="C180" s="1" t="s">
        <v>52</v>
      </c>
      <c r="D180" s="30" t="s">
        <v>6</v>
      </c>
      <c r="E180" s="30">
        <v>28</v>
      </c>
    </row>
    <row r="181" spans="1:5">
      <c r="A181" s="25"/>
      <c r="B181" s="24"/>
      <c r="C181" s="1" t="s">
        <v>24</v>
      </c>
      <c r="D181" s="30" t="s">
        <v>5</v>
      </c>
      <c r="E181" s="30">
        <v>18</v>
      </c>
    </row>
    <row r="182" spans="1:5">
      <c r="A182" s="25"/>
      <c r="B182" s="24"/>
      <c r="C182" s="1" t="s">
        <v>25</v>
      </c>
      <c r="D182" s="30" t="s">
        <v>5</v>
      </c>
      <c r="E182" s="30">
        <v>42</v>
      </c>
    </row>
    <row r="183" spans="1:5">
      <c r="A183" s="25"/>
      <c r="B183" s="24"/>
      <c r="C183" s="1" t="s">
        <v>27</v>
      </c>
      <c r="D183" s="30" t="s">
        <v>6</v>
      </c>
      <c r="E183" s="30">
        <v>2</v>
      </c>
    </row>
    <row r="184" spans="1:5">
      <c r="A184" s="25"/>
      <c r="B184" s="24"/>
      <c r="C184" s="1" t="s">
        <v>53</v>
      </c>
      <c r="D184" s="30" t="s">
        <v>6</v>
      </c>
      <c r="E184" s="30">
        <v>14</v>
      </c>
    </row>
    <row r="185" spans="1:5">
      <c r="A185" s="25"/>
      <c r="B185" s="24"/>
      <c r="C185" s="1" t="s">
        <v>54</v>
      </c>
      <c r="D185" s="30" t="s">
        <v>6</v>
      </c>
      <c r="E185" s="30">
        <v>14</v>
      </c>
    </row>
    <row r="186" spans="1:5" ht="60">
      <c r="A186" s="25" t="s">
        <v>92</v>
      </c>
      <c r="B186" s="26" t="s">
        <v>91</v>
      </c>
      <c r="C186" s="18" t="s">
        <v>93</v>
      </c>
      <c r="D186" s="37"/>
      <c r="E186" s="36"/>
    </row>
    <row r="187" spans="1:5">
      <c r="A187" s="25"/>
      <c r="B187" s="24"/>
      <c r="C187" s="1" t="s">
        <v>8</v>
      </c>
      <c r="D187" s="28" t="s">
        <v>6</v>
      </c>
      <c r="E187" s="29">
        <v>2</v>
      </c>
    </row>
    <row r="188" spans="1:5">
      <c r="A188" s="25"/>
      <c r="B188" s="26"/>
      <c r="C188" s="1" t="s">
        <v>94</v>
      </c>
      <c r="D188" s="30" t="s">
        <v>6</v>
      </c>
      <c r="E188" s="30">
        <v>12</v>
      </c>
    </row>
    <row r="189" spans="1:5" s="16" customFormat="1">
      <c r="A189" s="25"/>
      <c r="B189" s="24"/>
      <c r="C189" s="1" t="s">
        <v>95</v>
      </c>
      <c r="D189" s="30" t="s">
        <v>6</v>
      </c>
      <c r="E189" s="30">
        <v>12</v>
      </c>
    </row>
    <row r="190" spans="1:5">
      <c r="A190" s="25"/>
      <c r="B190" s="26"/>
      <c r="C190" s="1" t="s">
        <v>24</v>
      </c>
      <c r="D190" s="30" t="s">
        <v>5</v>
      </c>
      <c r="E190" s="30">
        <v>6</v>
      </c>
    </row>
    <row r="191" spans="1:5" s="16" customFormat="1">
      <c r="A191" s="25"/>
      <c r="B191" s="24"/>
      <c r="C191" s="1" t="s">
        <v>25</v>
      </c>
      <c r="D191" s="30" t="s">
        <v>5</v>
      </c>
      <c r="E191" s="30">
        <v>18</v>
      </c>
    </row>
    <row r="192" spans="1:5">
      <c r="A192" s="13"/>
      <c r="B192" s="12"/>
      <c r="C192" s="1" t="s">
        <v>96</v>
      </c>
      <c r="D192" s="30" t="s">
        <v>6</v>
      </c>
      <c r="E192" s="30">
        <v>2</v>
      </c>
    </row>
    <row r="193" spans="1:5">
      <c r="A193" s="13"/>
      <c r="B193" s="12"/>
      <c r="C193" s="1" t="s">
        <v>54</v>
      </c>
      <c r="D193" s="30" t="s">
        <v>6</v>
      </c>
      <c r="E193" s="30">
        <v>2</v>
      </c>
    </row>
    <row r="194" spans="1:5" ht="60">
      <c r="A194" s="13" t="s">
        <v>99</v>
      </c>
      <c r="B194" s="15" t="s">
        <v>97</v>
      </c>
      <c r="C194" s="15" t="s">
        <v>98</v>
      </c>
      <c r="D194" s="11"/>
      <c r="E194" s="11"/>
    </row>
    <row r="195" spans="1:5">
      <c r="A195" s="13"/>
      <c r="B195" s="12"/>
      <c r="C195" s="1" t="s">
        <v>8</v>
      </c>
      <c r="D195" s="28" t="s">
        <v>6</v>
      </c>
      <c r="E195" s="29">
        <v>3</v>
      </c>
    </row>
    <row r="196" spans="1:5">
      <c r="A196" s="13"/>
      <c r="B196" s="12"/>
      <c r="C196" s="1" t="s">
        <v>94</v>
      </c>
      <c r="D196" s="30" t="s">
        <v>6</v>
      </c>
      <c r="E196" s="30">
        <v>6</v>
      </c>
    </row>
    <row r="197" spans="1:5">
      <c r="A197" s="13"/>
      <c r="B197" s="12"/>
      <c r="C197" s="1" t="s">
        <v>95</v>
      </c>
      <c r="D197" s="30" t="s">
        <v>6</v>
      </c>
      <c r="E197" s="30">
        <v>6</v>
      </c>
    </row>
    <row r="198" spans="1:5">
      <c r="A198" s="13"/>
      <c r="B198" s="12"/>
      <c r="C198" s="1" t="s">
        <v>24</v>
      </c>
      <c r="D198" s="30" t="s">
        <v>5</v>
      </c>
      <c r="E198" s="30">
        <v>3</v>
      </c>
    </row>
    <row r="199" spans="1:5">
      <c r="A199" s="13"/>
      <c r="B199" s="12"/>
      <c r="C199" s="1" t="s">
        <v>25</v>
      </c>
      <c r="D199" s="30" t="s">
        <v>5</v>
      </c>
      <c r="E199" s="30">
        <v>9</v>
      </c>
    </row>
    <row r="200" spans="1:5">
      <c r="A200" s="13"/>
      <c r="B200" s="12"/>
      <c r="C200" s="1" t="s">
        <v>27</v>
      </c>
      <c r="D200" s="30" t="s">
        <v>6</v>
      </c>
      <c r="E200" s="30">
        <v>2</v>
      </c>
    </row>
    <row r="201" spans="1:5">
      <c r="A201" s="13"/>
      <c r="B201" s="12"/>
      <c r="C201" s="1" t="s">
        <v>100</v>
      </c>
      <c r="D201" s="30" t="s">
        <v>6</v>
      </c>
      <c r="E201" s="30">
        <v>3</v>
      </c>
    </row>
    <row r="202" spans="1:5" ht="60">
      <c r="A202" s="13" t="s">
        <v>101</v>
      </c>
      <c r="B202" s="15" t="s">
        <v>102</v>
      </c>
      <c r="C202" s="40" t="s">
        <v>103</v>
      </c>
      <c r="D202" s="11"/>
      <c r="E202" s="11"/>
    </row>
    <row r="203" spans="1:5">
      <c r="A203" s="13"/>
      <c r="B203" s="12"/>
      <c r="C203" s="1" t="s">
        <v>8</v>
      </c>
      <c r="D203" s="28" t="s">
        <v>6</v>
      </c>
      <c r="E203" s="29">
        <v>6</v>
      </c>
    </row>
    <row r="204" spans="1:5">
      <c r="A204" s="13"/>
      <c r="B204" s="12"/>
      <c r="C204" s="1" t="s">
        <v>94</v>
      </c>
      <c r="D204" s="30" t="s">
        <v>6</v>
      </c>
      <c r="E204" s="30">
        <v>20</v>
      </c>
    </row>
    <row r="205" spans="1:5">
      <c r="A205" s="13"/>
      <c r="B205" s="12"/>
      <c r="C205" s="1" t="s">
        <v>95</v>
      </c>
      <c r="D205" s="30" t="s">
        <v>6</v>
      </c>
      <c r="E205" s="30">
        <v>20</v>
      </c>
    </row>
    <row r="206" spans="1:5">
      <c r="A206" s="13"/>
      <c r="B206" s="12"/>
      <c r="C206" s="1" t="s">
        <v>24</v>
      </c>
      <c r="D206" s="30" t="s">
        <v>5</v>
      </c>
      <c r="E206" s="30">
        <v>12</v>
      </c>
    </row>
    <row r="207" spans="1:5">
      <c r="A207" s="13"/>
      <c r="B207" s="12"/>
      <c r="C207" s="1" t="s">
        <v>25</v>
      </c>
      <c r="D207" s="30" t="s">
        <v>5</v>
      </c>
      <c r="E207" s="30">
        <v>27</v>
      </c>
    </row>
    <row r="208" spans="1:5">
      <c r="A208" s="13"/>
      <c r="B208" s="12"/>
      <c r="C208" s="1" t="s">
        <v>27</v>
      </c>
      <c r="D208" s="30" t="s">
        <v>6</v>
      </c>
      <c r="E208" s="30">
        <v>3</v>
      </c>
    </row>
    <row r="209" spans="1:6">
      <c r="A209" s="13"/>
      <c r="B209" s="12"/>
      <c r="C209" s="1" t="s">
        <v>96</v>
      </c>
      <c r="D209" s="30" t="s">
        <v>6</v>
      </c>
      <c r="E209" s="30">
        <v>1</v>
      </c>
    </row>
    <row r="210" spans="1:6">
      <c r="A210" s="13"/>
      <c r="B210" s="12"/>
      <c r="C210" s="1" t="s">
        <v>104</v>
      </c>
      <c r="D210" s="30" t="s">
        <v>6</v>
      </c>
      <c r="E210" s="30">
        <v>1</v>
      </c>
    </row>
    <row r="211" spans="1:6">
      <c r="A211" s="13"/>
      <c r="B211" s="12"/>
      <c r="C211" s="1" t="s">
        <v>105</v>
      </c>
      <c r="D211" s="30" t="s">
        <v>6</v>
      </c>
      <c r="E211" s="30">
        <v>1</v>
      </c>
    </row>
    <row r="212" spans="1:6">
      <c r="A212" s="13"/>
      <c r="B212" s="12"/>
      <c r="C212" s="1" t="s">
        <v>106</v>
      </c>
      <c r="D212" s="30" t="s">
        <v>6</v>
      </c>
      <c r="E212" s="30">
        <v>1</v>
      </c>
    </row>
    <row r="213" spans="1:6" s="126" customFormat="1">
      <c r="A213" s="122"/>
      <c r="B213" s="123"/>
      <c r="C213" s="124" t="s">
        <v>462</v>
      </c>
      <c r="D213" s="125" t="s">
        <v>6</v>
      </c>
      <c r="E213" s="125">
        <v>6</v>
      </c>
      <c r="F213" s="126" t="s">
        <v>459</v>
      </c>
    </row>
    <row r="214" spans="1:6">
      <c r="A214" s="13"/>
      <c r="B214" s="12"/>
      <c r="C214" s="1" t="s">
        <v>107</v>
      </c>
      <c r="D214" s="30" t="s">
        <v>6</v>
      </c>
      <c r="E214" s="30">
        <v>6</v>
      </c>
    </row>
    <row r="215" spans="1:6">
      <c r="A215" s="13"/>
      <c r="B215" s="12"/>
      <c r="C215" s="1" t="s">
        <v>108</v>
      </c>
      <c r="D215" s="30" t="s">
        <v>6</v>
      </c>
      <c r="E215" s="30">
        <v>1</v>
      </c>
    </row>
    <row r="216" spans="1:6">
      <c r="A216" s="13"/>
      <c r="B216" s="12"/>
      <c r="C216" s="1" t="s">
        <v>54</v>
      </c>
      <c r="D216" s="30" t="s">
        <v>6</v>
      </c>
      <c r="E216" s="30">
        <v>5</v>
      </c>
    </row>
    <row r="217" spans="1:6" ht="60">
      <c r="A217" s="13" t="s">
        <v>110</v>
      </c>
      <c r="B217" s="15" t="s">
        <v>109</v>
      </c>
      <c r="C217" s="15" t="s">
        <v>111</v>
      </c>
      <c r="D217" s="11"/>
      <c r="E217" s="11"/>
    </row>
    <row r="218" spans="1:6">
      <c r="A218" s="13"/>
      <c r="B218" s="12"/>
      <c r="C218" s="1" t="s">
        <v>8</v>
      </c>
      <c r="D218" s="28" t="s">
        <v>6</v>
      </c>
      <c r="E218" s="29">
        <v>1</v>
      </c>
    </row>
    <row r="219" spans="1:6">
      <c r="A219" s="13"/>
      <c r="B219" s="12"/>
      <c r="C219" s="1" t="s">
        <v>27</v>
      </c>
      <c r="D219" s="30" t="s">
        <v>6</v>
      </c>
      <c r="E219" s="30">
        <v>1</v>
      </c>
    </row>
    <row r="220" spans="1:6" ht="60">
      <c r="A220" s="13" t="s">
        <v>112</v>
      </c>
      <c r="B220" s="15" t="s">
        <v>113</v>
      </c>
      <c r="C220" s="15" t="s">
        <v>114</v>
      </c>
      <c r="D220" s="11"/>
      <c r="E220" s="11"/>
    </row>
    <row r="221" spans="1:6">
      <c r="A221" s="13"/>
      <c r="B221" s="12"/>
      <c r="C221" s="1" t="s">
        <v>8</v>
      </c>
      <c r="D221" s="28" t="s">
        <v>6</v>
      </c>
      <c r="E221" s="29">
        <v>3</v>
      </c>
    </row>
    <row r="222" spans="1:6">
      <c r="A222" s="13"/>
      <c r="B222" s="12"/>
      <c r="C222" s="1" t="s">
        <v>94</v>
      </c>
      <c r="D222" s="30" t="s">
        <v>6</v>
      </c>
      <c r="E222" s="30">
        <v>18</v>
      </c>
    </row>
    <row r="223" spans="1:6">
      <c r="A223" s="13"/>
      <c r="B223" s="12"/>
      <c r="C223" s="1" t="s">
        <v>95</v>
      </c>
      <c r="D223" s="30" t="s">
        <v>6</v>
      </c>
      <c r="E223" s="30">
        <v>18</v>
      </c>
    </row>
    <row r="224" spans="1:6">
      <c r="A224" s="13"/>
      <c r="B224" s="12"/>
      <c r="C224" s="1" t="s">
        <v>24</v>
      </c>
      <c r="D224" s="30" t="s">
        <v>5</v>
      </c>
      <c r="E224" s="30">
        <v>9</v>
      </c>
    </row>
    <row r="225" spans="1:5">
      <c r="A225" s="13"/>
      <c r="B225" s="12"/>
      <c r="C225" s="1" t="s">
        <v>25</v>
      </c>
      <c r="D225" s="30" t="s">
        <v>5</v>
      </c>
      <c r="E225" s="30">
        <v>27</v>
      </c>
    </row>
    <row r="226" spans="1:5">
      <c r="A226" s="13"/>
      <c r="B226" s="12"/>
      <c r="C226" s="1" t="s">
        <v>96</v>
      </c>
      <c r="D226" s="30" t="s">
        <v>6</v>
      </c>
      <c r="E226" s="30">
        <v>3</v>
      </c>
    </row>
    <row r="227" spans="1:5">
      <c r="A227" s="13"/>
      <c r="B227" s="12"/>
      <c r="C227" s="1" t="s">
        <v>115</v>
      </c>
      <c r="D227" s="30" t="s">
        <v>5</v>
      </c>
      <c r="E227" s="30">
        <v>800</v>
      </c>
    </row>
    <row r="228" spans="1:5">
      <c r="A228" s="13"/>
      <c r="B228" s="12"/>
      <c r="C228" s="1" t="s">
        <v>116</v>
      </c>
      <c r="D228" s="30" t="s">
        <v>6</v>
      </c>
      <c r="E228" s="30">
        <v>12</v>
      </c>
    </row>
    <row r="229" spans="1:5">
      <c r="A229" s="13"/>
      <c r="B229" s="12"/>
      <c r="C229" s="6" t="s">
        <v>117</v>
      </c>
      <c r="D229" s="30" t="s">
        <v>6</v>
      </c>
      <c r="E229" s="30">
        <v>2</v>
      </c>
    </row>
    <row r="230" spans="1:5">
      <c r="A230" s="13"/>
      <c r="B230" s="12"/>
      <c r="C230" s="1" t="s">
        <v>118</v>
      </c>
      <c r="D230" s="30" t="s">
        <v>6</v>
      </c>
      <c r="E230" s="30">
        <v>2</v>
      </c>
    </row>
    <row r="231" spans="1:5">
      <c r="A231" s="13"/>
      <c r="B231" s="12"/>
      <c r="C231" s="1" t="s">
        <v>119</v>
      </c>
      <c r="D231" s="30" t="s">
        <v>6</v>
      </c>
      <c r="E231" s="30">
        <v>2</v>
      </c>
    </row>
    <row r="232" spans="1:5">
      <c r="A232" s="13"/>
      <c r="B232" s="12"/>
      <c r="C232" s="1" t="s">
        <v>120</v>
      </c>
      <c r="D232" s="30" t="s">
        <v>6</v>
      </c>
      <c r="E232" s="30">
        <v>2</v>
      </c>
    </row>
    <row r="233" spans="1:5">
      <c r="A233" s="13"/>
      <c r="B233" s="12"/>
      <c r="C233" s="1" t="s">
        <v>54</v>
      </c>
      <c r="D233" s="30" t="s">
        <v>6</v>
      </c>
      <c r="E233" s="30">
        <v>9</v>
      </c>
    </row>
    <row r="234" spans="1:5" ht="60">
      <c r="A234" s="13" t="s">
        <v>121</v>
      </c>
      <c r="B234" s="15" t="s">
        <v>122</v>
      </c>
      <c r="C234" s="15" t="s">
        <v>123</v>
      </c>
      <c r="D234" s="11"/>
      <c r="E234" s="11"/>
    </row>
    <row r="235" spans="1:5">
      <c r="A235" s="13"/>
      <c r="B235" s="12"/>
      <c r="C235" s="1" t="s">
        <v>8</v>
      </c>
      <c r="D235" s="28" t="s">
        <v>6</v>
      </c>
      <c r="E235" s="29">
        <v>2</v>
      </c>
    </row>
    <row r="236" spans="1:5">
      <c r="A236" s="13"/>
      <c r="B236" s="12"/>
      <c r="C236" s="1" t="s">
        <v>94</v>
      </c>
      <c r="D236" s="30" t="s">
        <v>6</v>
      </c>
      <c r="E236" s="30">
        <v>6</v>
      </c>
    </row>
    <row r="237" spans="1:5">
      <c r="A237" s="13"/>
      <c r="B237" s="12"/>
      <c r="C237" s="1" t="s">
        <v>95</v>
      </c>
      <c r="D237" s="30" t="s">
        <v>6</v>
      </c>
      <c r="E237" s="30">
        <v>6</v>
      </c>
    </row>
    <row r="238" spans="1:5">
      <c r="A238" s="13"/>
      <c r="B238" s="12"/>
      <c r="C238" s="1" t="s">
        <v>24</v>
      </c>
      <c r="D238" s="30" t="s">
        <v>5</v>
      </c>
      <c r="E238" s="30">
        <v>6</v>
      </c>
    </row>
    <row r="239" spans="1:5">
      <c r="A239" s="13"/>
      <c r="B239" s="12"/>
      <c r="C239" s="1" t="s">
        <v>25</v>
      </c>
      <c r="D239" s="30" t="s">
        <v>5</v>
      </c>
      <c r="E239" s="30">
        <v>18</v>
      </c>
    </row>
    <row r="240" spans="1:5">
      <c r="A240" s="13"/>
      <c r="B240" s="12"/>
      <c r="C240" s="1" t="s">
        <v>124</v>
      </c>
      <c r="D240" s="30" t="s">
        <v>6</v>
      </c>
      <c r="E240" s="30">
        <v>2</v>
      </c>
    </row>
    <row r="241" spans="1:5">
      <c r="A241" s="13"/>
      <c r="B241" s="12"/>
      <c r="C241" s="1" t="s">
        <v>54</v>
      </c>
      <c r="D241" s="30" t="s">
        <v>6</v>
      </c>
      <c r="E241" s="30">
        <v>2</v>
      </c>
    </row>
    <row r="242" spans="1:5" ht="60">
      <c r="A242" s="13" t="s">
        <v>112</v>
      </c>
      <c r="B242" s="15" t="s">
        <v>125</v>
      </c>
      <c r="C242" s="15" t="s">
        <v>126</v>
      </c>
      <c r="D242" s="11"/>
      <c r="E242" s="11"/>
    </row>
    <row r="243" spans="1:5">
      <c r="A243" s="13"/>
      <c r="B243" s="12"/>
      <c r="C243" s="1" t="s">
        <v>8</v>
      </c>
      <c r="D243" s="28" t="s">
        <v>6</v>
      </c>
      <c r="E243" s="29">
        <v>6</v>
      </c>
    </row>
    <row r="244" spans="1:5">
      <c r="A244" s="13"/>
      <c r="B244" s="12"/>
      <c r="C244" s="1" t="s">
        <v>94</v>
      </c>
      <c r="D244" s="30" t="s">
        <v>6</v>
      </c>
      <c r="E244" s="30">
        <v>24</v>
      </c>
    </row>
    <row r="245" spans="1:5">
      <c r="A245" s="13"/>
      <c r="B245" s="12"/>
      <c r="C245" s="1" t="s">
        <v>95</v>
      </c>
      <c r="D245" s="30" t="s">
        <v>6</v>
      </c>
      <c r="E245" s="30">
        <v>24</v>
      </c>
    </row>
    <row r="246" spans="1:5">
      <c r="A246" s="13"/>
      <c r="B246" s="12"/>
      <c r="C246" s="1" t="s">
        <v>24</v>
      </c>
      <c r="D246" s="30" t="s">
        <v>5</v>
      </c>
      <c r="E246" s="30">
        <v>12</v>
      </c>
    </row>
    <row r="247" spans="1:5">
      <c r="A247" s="13"/>
      <c r="B247" s="12"/>
      <c r="C247" s="1" t="s">
        <v>25</v>
      </c>
      <c r="D247" s="30" t="s">
        <v>5</v>
      </c>
      <c r="E247" s="30">
        <v>36</v>
      </c>
    </row>
    <row r="248" spans="1:5">
      <c r="A248" s="13"/>
      <c r="B248" s="12"/>
      <c r="C248" s="1" t="s">
        <v>96</v>
      </c>
      <c r="D248" s="30" t="s">
        <v>6</v>
      </c>
      <c r="E248" s="30">
        <v>4</v>
      </c>
    </row>
    <row r="249" spans="1:5">
      <c r="A249" s="13"/>
      <c r="B249" s="12"/>
      <c r="C249" s="1" t="s">
        <v>27</v>
      </c>
      <c r="D249" s="30" t="s">
        <v>6</v>
      </c>
      <c r="E249" s="30">
        <v>2</v>
      </c>
    </row>
    <row r="250" spans="1:5">
      <c r="A250" s="13"/>
      <c r="B250" s="12"/>
      <c r="C250" s="1" t="s">
        <v>54</v>
      </c>
      <c r="D250" s="30" t="s">
        <v>6</v>
      </c>
      <c r="E250" s="30">
        <v>4</v>
      </c>
    </row>
    <row r="251" spans="1:5" ht="45">
      <c r="A251" s="13" t="s">
        <v>121</v>
      </c>
      <c r="B251" s="15" t="s">
        <v>127</v>
      </c>
      <c r="C251" s="15" t="s">
        <v>128</v>
      </c>
      <c r="D251" s="11"/>
      <c r="E251" s="11"/>
    </row>
    <row r="252" spans="1:5">
      <c r="A252" s="13"/>
      <c r="B252" s="12"/>
      <c r="C252" s="1" t="s">
        <v>129</v>
      </c>
      <c r="D252" s="41" t="s">
        <v>6</v>
      </c>
      <c r="E252" s="41">
        <v>12</v>
      </c>
    </row>
    <row r="253" spans="1:5">
      <c r="A253" s="13"/>
      <c r="B253" s="12"/>
      <c r="C253" s="1" t="s">
        <v>130</v>
      </c>
      <c r="D253" s="41" t="s">
        <v>6</v>
      </c>
      <c r="E253" s="41">
        <v>12</v>
      </c>
    </row>
    <row r="254" spans="1:5">
      <c r="A254" s="13"/>
      <c r="B254" s="12"/>
      <c r="C254" s="1" t="s">
        <v>131</v>
      </c>
      <c r="D254" s="41" t="s">
        <v>6</v>
      </c>
      <c r="E254" s="41">
        <v>36</v>
      </c>
    </row>
    <row r="255" spans="1:5">
      <c r="A255" s="13"/>
      <c r="B255" s="12"/>
      <c r="C255" s="1" t="s">
        <v>95</v>
      </c>
      <c r="D255" s="41" t="s">
        <v>6</v>
      </c>
      <c r="E255" s="41">
        <v>36</v>
      </c>
    </row>
    <row r="256" spans="1:5" ht="45">
      <c r="A256" s="13" t="s">
        <v>133</v>
      </c>
      <c r="B256" s="15" t="s">
        <v>132</v>
      </c>
      <c r="C256" s="15" t="s">
        <v>128</v>
      </c>
      <c r="D256" s="11"/>
      <c r="E256" s="11"/>
    </row>
    <row r="257" spans="1:5">
      <c r="A257" s="13"/>
      <c r="B257" s="12"/>
      <c r="C257" s="1" t="s">
        <v>129</v>
      </c>
      <c r="D257" s="41" t="s">
        <v>6</v>
      </c>
      <c r="E257" s="41">
        <v>18</v>
      </c>
    </row>
    <row r="258" spans="1:5">
      <c r="A258" s="13"/>
      <c r="B258" s="12"/>
      <c r="C258" s="1" t="s">
        <v>130</v>
      </c>
      <c r="D258" s="41" t="s">
        <v>6</v>
      </c>
      <c r="E258" s="41">
        <v>18</v>
      </c>
    </row>
    <row r="259" spans="1:5">
      <c r="A259" s="13"/>
      <c r="B259" s="12"/>
      <c r="C259" s="1" t="s">
        <v>131</v>
      </c>
      <c r="D259" s="41" t="s">
        <v>6</v>
      </c>
      <c r="E259" s="41">
        <v>54</v>
      </c>
    </row>
    <row r="260" spans="1:5">
      <c r="A260" s="13"/>
      <c r="B260" s="12"/>
      <c r="C260" s="1" t="s">
        <v>95</v>
      </c>
      <c r="D260" s="41" t="s">
        <v>6</v>
      </c>
      <c r="E260" s="41">
        <v>54</v>
      </c>
    </row>
    <row r="261" spans="1:5" ht="30">
      <c r="A261" s="13" t="s">
        <v>135</v>
      </c>
      <c r="B261" s="12" t="s">
        <v>134</v>
      </c>
      <c r="C261" s="15" t="s">
        <v>137</v>
      </c>
      <c r="D261" s="11"/>
      <c r="E261" s="11"/>
    </row>
    <row r="262" spans="1:5">
      <c r="A262" s="13"/>
      <c r="B262" s="12"/>
      <c r="C262" s="12" t="s">
        <v>136</v>
      </c>
      <c r="D262" s="41" t="s">
        <v>6</v>
      </c>
      <c r="E262" s="41">
        <v>3</v>
      </c>
    </row>
    <row r="263" spans="1:5" ht="30">
      <c r="A263" s="13" t="s">
        <v>138</v>
      </c>
      <c r="B263" s="12" t="s">
        <v>139</v>
      </c>
      <c r="C263" s="15" t="s">
        <v>140</v>
      </c>
      <c r="D263" s="11"/>
      <c r="E263" s="11"/>
    </row>
    <row r="264" spans="1:5">
      <c r="A264" s="13"/>
      <c r="B264" s="12"/>
      <c r="C264" s="1" t="s">
        <v>136</v>
      </c>
      <c r="D264" s="41" t="s">
        <v>6</v>
      </c>
      <c r="E264" s="41">
        <v>1</v>
      </c>
    </row>
    <row r="265" spans="1:5">
      <c r="A265" s="13"/>
      <c r="B265" s="12"/>
      <c r="C265" s="1" t="s">
        <v>141</v>
      </c>
      <c r="D265" s="41" t="s">
        <v>6</v>
      </c>
      <c r="E265" s="41">
        <v>1</v>
      </c>
    </row>
    <row r="266" spans="1:5" ht="30">
      <c r="A266" s="13" t="s">
        <v>143</v>
      </c>
      <c r="B266" s="12" t="s">
        <v>142</v>
      </c>
      <c r="C266" s="15" t="s">
        <v>137</v>
      </c>
      <c r="D266" s="11"/>
      <c r="E266" s="11"/>
    </row>
    <row r="267" spans="1:5">
      <c r="A267" s="13"/>
      <c r="B267" s="12"/>
      <c r="C267" s="12" t="s">
        <v>136</v>
      </c>
      <c r="D267" s="41" t="s">
        <v>6</v>
      </c>
      <c r="E267" s="41">
        <v>1</v>
      </c>
    </row>
    <row r="268" spans="1:5" ht="30">
      <c r="A268" s="13" t="s">
        <v>144</v>
      </c>
      <c r="B268" s="15" t="s">
        <v>145</v>
      </c>
      <c r="C268" s="15" t="s">
        <v>146</v>
      </c>
      <c r="D268" s="11"/>
      <c r="E268" s="11"/>
    </row>
    <row r="269" spans="1:5">
      <c r="A269" s="13"/>
      <c r="B269" s="12"/>
      <c r="C269" s="12" t="s">
        <v>136</v>
      </c>
      <c r="D269" s="41" t="s">
        <v>6</v>
      </c>
      <c r="E269" s="41">
        <v>2</v>
      </c>
    </row>
    <row r="270" spans="1:5" ht="30">
      <c r="A270" s="13" t="s">
        <v>147</v>
      </c>
      <c r="B270" s="12" t="s">
        <v>148</v>
      </c>
      <c r="C270" s="15" t="s">
        <v>146</v>
      </c>
      <c r="D270" s="11"/>
      <c r="E270" s="11"/>
    </row>
    <row r="271" spans="1:5">
      <c r="A271" s="13"/>
      <c r="B271" s="12"/>
      <c r="C271" s="12" t="s">
        <v>136</v>
      </c>
      <c r="D271" s="41" t="s">
        <v>6</v>
      </c>
      <c r="E271" s="41">
        <v>1</v>
      </c>
    </row>
    <row r="272" spans="1:5" ht="30">
      <c r="A272" s="13" t="s">
        <v>150</v>
      </c>
      <c r="B272" s="12" t="s">
        <v>149</v>
      </c>
      <c r="C272" s="15" t="s">
        <v>137</v>
      </c>
      <c r="D272" s="11"/>
      <c r="E272" s="11"/>
    </row>
    <row r="273" spans="1:5">
      <c r="A273" s="13"/>
      <c r="B273" s="12"/>
      <c r="C273" s="12" t="s">
        <v>136</v>
      </c>
      <c r="D273" s="41" t="s">
        <v>6</v>
      </c>
      <c r="E273" s="41">
        <v>1</v>
      </c>
    </row>
    <row r="274" spans="1:5" ht="30">
      <c r="A274" s="13" t="s">
        <v>152</v>
      </c>
      <c r="B274" s="15" t="s">
        <v>151</v>
      </c>
      <c r="C274" s="15" t="s">
        <v>146</v>
      </c>
      <c r="D274" s="11"/>
      <c r="E274" s="11"/>
    </row>
    <row r="275" spans="1:5">
      <c r="A275" s="13"/>
      <c r="B275" s="12"/>
      <c r="C275" s="12" t="s">
        <v>136</v>
      </c>
      <c r="D275" s="41" t="s">
        <v>6</v>
      </c>
      <c r="E275" s="41">
        <v>2</v>
      </c>
    </row>
    <row r="276" spans="1:5" ht="30">
      <c r="A276" s="13" t="s">
        <v>154</v>
      </c>
      <c r="B276" s="15" t="s">
        <v>153</v>
      </c>
      <c r="C276" s="15" t="s">
        <v>155</v>
      </c>
      <c r="D276" s="11"/>
      <c r="E276" s="11"/>
    </row>
    <row r="277" spans="1:5">
      <c r="A277" s="13"/>
      <c r="B277" s="12"/>
      <c r="C277" s="1" t="s">
        <v>136</v>
      </c>
      <c r="D277" s="41" t="s">
        <v>6</v>
      </c>
      <c r="E277" s="41">
        <v>2</v>
      </c>
    </row>
    <row r="278" spans="1:5">
      <c r="A278" s="13"/>
      <c r="B278" s="12"/>
      <c r="C278" s="1" t="s">
        <v>141</v>
      </c>
      <c r="D278" s="41" t="s">
        <v>6</v>
      </c>
      <c r="E278" s="41">
        <v>2</v>
      </c>
    </row>
    <row r="279" spans="1:5" ht="30">
      <c r="A279" s="13" t="s">
        <v>157</v>
      </c>
      <c r="B279" s="12" t="s">
        <v>156</v>
      </c>
      <c r="C279" s="15" t="s">
        <v>146</v>
      </c>
      <c r="D279" s="11"/>
      <c r="E279" s="11"/>
    </row>
    <row r="280" spans="1:5">
      <c r="A280" s="13"/>
      <c r="B280" s="12"/>
      <c r="C280" s="1" t="s">
        <v>136</v>
      </c>
      <c r="D280" s="41" t="s">
        <v>6</v>
      </c>
      <c r="E280" s="41">
        <v>3</v>
      </c>
    </row>
    <row r="281" spans="1:5" ht="30">
      <c r="A281" s="13" t="s">
        <v>158</v>
      </c>
      <c r="B281" s="12" t="s">
        <v>159</v>
      </c>
      <c r="C281" s="15" t="s">
        <v>137</v>
      </c>
      <c r="D281" s="11"/>
      <c r="E281" s="11"/>
    </row>
    <row r="282" spans="1:5">
      <c r="A282" s="13"/>
      <c r="B282" s="12"/>
      <c r="C282" s="1" t="s">
        <v>136</v>
      </c>
      <c r="D282" s="41" t="s">
        <v>6</v>
      </c>
      <c r="E282" s="41">
        <v>2</v>
      </c>
    </row>
    <row r="283" spans="1:5" ht="30">
      <c r="A283" s="13" t="s">
        <v>160</v>
      </c>
      <c r="B283" s="12" t="s">
        <v>161</v>
      </c>
      <c r="C283" s="15" t="s">
        <v>155</v>
      </c>
      <c r="D283" s="11"/>
      <c r="E283" s="11"/>
    </row>
    <row r="284" spans="1:5">
      <c r="A284" s="13"/>
      <c r="B284" s="12"/>
      <c r="C284" s="1" t="s">
        <v>136</v>
      </c>
      <c r="D284" s="41" t="s">
        <v>6</v>
      </c>
      <c r="E284" s="41">
        <v>1</v>
      </c>
    </row>
    <row r="285" spans="1:5">
      <c r="A285" s="13"/>
      <c r="B285" s="12"/>
      <c r="C285" s="1" t="s">
        <v>141</v>
      </c>
      <c r="D285" s="41" t="s">
        <v>6</v>
      </c>
      <c r="E285" s="41">
        <v>1</v>
      </c>
    </row>
    <row r="286" spans="1:5" ht="30">
      <c r="A286" s="13" t="s">
        <v>163</v>
      </c>
      <c r="B286" s="12" t="s">
        <v>162</v>
      </c>
      <c r="C286" s="15" t="s">
        <v>164</v>
      </c>
      <c r="D286" s="11"/>
      <c r="E286" s="11"/>
    </row>
    <row r="287" spans="1:5">
      <c r="A287" s="13"/>
      <c r="B287" s="12"/>
      <c r="C287" s="1" t="s">
        <v>165</v>
      </c>
      <c r="D287" s="42" t="s">
        <v>6</v>
      </c>
      <c r="E287" s="43">
        <v>5</v>
      </c>
    </row>
    <row r="288" spans="1:5">
      <c r="A288" s="13"/>
      <c r="B288" s="12"/>
      <c r="C288" s="1" t="s">
        <v>166</v>
      </c>
      <c r="D288" s="41" t="s">
        <v>7</v>
      </c>
      <c r="E288" s="44">
        <v>89</v>
      </c>
    </row>
    <row r="289" spans="1:5">
      <c r="A289" s="13"/>
      <c r="B289" s="12"/>
      <c r="C289" s="1" t="s">
        <v>167</v>
      </c>
      <c r="D289" s="41" t="s">
        <v>6</v>
      </c>
      <c r="E289" s="44">
        <v>150</v>
      </c>
    </row>
    <row r="290" spans="1:5">
      <c r="A290" s="13"/>
      <c r="B290" s="12"/>
      <c r="C290" s="1" t="s">
        <v>168</v>
      </c>
      <c r="D290" s="41" t="s">
        <v>7</v>
      </c>
      <c r="E290" s="44">
        <v>12</v>
      </c>
    </row>
    <row r="291" spans="1:5">
      <c r="A291" s="13"/>
      <c r="B291" s="12"/>
      <c r="C291" s="1" t="s">
        <v>169</v>
      </c>
      <c r="D291" s="41" t="s">
        <v>7</v>
      </c>
      <c r="E291" s="44">
        <v>43</v>
      </c>
    </row>
    <row r="292" spans="1:5">
      <c r="A292" s="13"/>
      <c r="B292" s="12"/>
      <c r="C292" s="1" t="s">
        <v>170</v>
      </c>
      <c r="D292" s="41" t="s">
        <v>7</v>
      </c>
      <c r="E292" s="44">
        <v>82</v>
      </c>
    </row>
    <row r="293" spans="1:5">
      <c r="A293" s="13"/>
      <c r="B293" s="12"/>
      <c r="C293" s="1" t="s">
        <v>171</v>
      </c>
      <c r="D293" s="41" t="s">
        <v>7</v>
      </c>
      <c r="E293" s="44">
        <v>1</v>
      </c>
    </row>
    <row r="294" spans="1:5">
      <c r="A294" s="13"/>
      <c r="B294" s="12"/>
      <c r="C294" s="1" t="s">
        <v>172</v>
      </c>
      <c r="D294" s="41" t="s">
        <v>6</v>
      </c>
      <c r="E294" s="44">
        <v>6</v>
      </c>
    </row>
    <row r="295" spans="1:5">
      <c r="A295" s="13"/>
      <c r="B295" s="12"/>
      <c r="C295" s="1" t="s">
        <v>173</v>
      </c>
      <c r="D295" s="41" t="s">
        <v>7</v>
      </c>
      <c r="E295" s="44">
        <v>3</v>
      </c>
    </row>
    <row r="296" spans="1:5" ht="45">
      <c r="A296" s="13" t="s">
        <v>176</v>
      </c>
      <c r="B296" s="15" t="s">
        <v>174</v>
      </c>
      <c r="C296" s="12" t="s">
        <v>175</v>
      </c>
      <c r="D296" s="11"/>
      <c r="E296" s="11"/>
    </row>
    <row r="297" spans="1:5">
      <c r="A297" s="13"/>
      <c r="B297" s="12"/>
      <c r="C297" s="1" t="s">
        <v>177</v>
      </c>
      <c r="D297" s="41" t="s">
        <v>6</v>
      </c>
      <c r="E297" s="44">
        <v>2</v>
      </c>
    </row>
    <row r="298" spans="1:5">
      <c r="A298" s="13"/>
      <c r="B298" s="12"/>
      <c r="C298" s="1" t="s">
        <v>178</v>
      </c>
      <c r="D298" s="41" t="s">
        <v>6</v>
      </c>
      <c r="E298" s="44">
        <v>2</v>
      </c>
    </row>
    <row r="299" spans="1:5" ht="45">
      <c r="A299" s="13" t="s">
        <v>179</v>
      </c>
      <c r="B299" s="15" t="s">
        <v>174</v>
      </c>
      <c r="C299" s="15" t="s">
        <v>180</v>
      </c>
      <c r="D299" s="11"/>
      <c r="E299" s="11"/>
    </row>
    <row r="300" spans="1:5">
      <c r="A300" s="13"/>
      <c r="B300" s="12"/>
      <c r="C300" s="1" t="s">
        <v>18</v>
      </c>
      <c r="D300" s="41" t="s">
        <v>6</v>
      </c>
      <c r="E300" s="44">
        <v>8</v>
      </c>
    </row>
    <row r="301" spans="1:5">
      <c r="A301" s="13"/>
      <c r="B301" s="12"/>
      <c r="C301" s="1" t="s">
        <v>181</v>
      </c>
      <c r="D301" s="41" t="s">
        <v>6</v>
      </c>
      <c r="E301" s="44">
        <v>6</v>
      </c>
    </row>
    <row r="302" spans="1:5">
      <c r="A302" s="13"/>
      <c r="B302" s="12"/>
      <c r="C302" s="1" t="s">
        <v>182</v>
      </c>
      <c r="D302" s="41" t="s">
        <v>6</v>
      </c>
      <c r="E302" s="44">
        <v>7</v>
      </c>
    </row>
    <row r="303" spans="1:5">
      <c r="A303" s="13"/>
      <c r="B303" s="12"/>
      <c r="C303" s="1" t="s">
        <v>183</v>
      </c>
      <c r="D303" s="41" t="s">
        <v>5</v>
      </c>
      <c r="E303" s="44">
        <v>24</v>
      </c>
    </row>
    <row r="304" spans="1:5">
      <c r="A304" s="13"/>
      <c r="B304" s="12"/>
      <c r="C304" s="1" t="s">
        <v>184</v>
      </c>
      <c r="D304" s="41" t="s">
        <v>6</v>
      </c>
      <c r="E304" s="44">
        <v>24</v>
      </c>
    </row>
    <row r="305" spans="1:5">
      <c r="A305" s="13"/>
      <c r="B305" s="12"/>
      <c r="C305" s="1" t="s">
        <v>185</v>
      </c>
      <c r="D305" s="41" t="s">
        <v>5</v>
      </c>
      <c r="E305" s="44">
        <v>300</v>
      </c>
    </row>
    <row r="306" spans="1:5">
      <c r="A306" s="13"/>
      <c r="B306" s="12"/>
      <c r="C306" s="1" t="s">
        <v>186</v>
      </c>
      <c r="D306" s="41" t="s">
        <v>6</v>
      </c>
      <c r="E306" s="44">
        <v>48</v>
      </c>
    </row>
    <row r="307" spans="1:5" ht="30">
      <c r="A307" s="13" t="s">
        <v>188</v>
      </c>
      <c r="B307" s="15" t="s">
        <v>187</v>
      </c>
      <c r="C307" s="15" t="s">
        <v>189</v>
      </c>
      <c r="D307" s="41"/>
      <c r="E307" s="44"/>
    </row>
    <row r="308" spans="1:5">
      <c r="A308" s="13"/>
      <c r="B308" s="12"/>
      <c r="C308" s="1" t="s">
        <v>18</v>
      </c>
      <c r="D308" s="41" t="s">
        <v>6</v>
      </c>
      <c r="E308" s="44">
        <v>10</v>
      </c>
    </row>
    <row r="309" spans="1:5">
      <c r="A309" s="13"/>
      <c r="B309" s="12"/>
      <c r="C309" s="1" t="s">
        <v>181</v>
      </c>
      <c r="D309" s="41" t="s">
        <v>6</v>
      </c>
      <c r="E309" s="44">
        <v>10</v>
      </c>
    </row>
    <row r="310" spans="1:5">
      <c r="A310" s="13"/>
      <c r="B310" s="12"/>
      <c r="C310" s="1" t="s">
        <v>183</v>
      </c>
      <c r="D310" s="41" t="s">
        <v>5</v>
      </c>
      <c r="E310" s="44">
        <v>19</v>
      </c>
    </row>
    <row r="311" spans="1:5">
      <c r="A311" s="13"/>
      <c r="B311" s="12"/>
      <c r="C311" s="1" t="s">
        <v>184</v>
      </c>
      <c r="D311" s="41" t="s">
        <v>6</v>
      </c>
      <c r="E311" s="44">
        <v>19</v>
      </c>
    </row>
    <row r="312" spans="1:5">
      <c r="A312" s="13"/>
      <c r="B312" s="12"/>
      <c r="C312" s="1" t="s">
        <v>190</v>
      </c>
      <c r="D312" s="41" t="s">
        <v>5</v>
      </c>
      <c r="E312" s="44">
        <v>100</v>
      </c>
    </row>
    <row r="313" spans="1:5">
      <c r="A313" s="13"/>
      <c r="B313" s="12"/>
      <c r="C313" s="1" t="s">
        <v>191</v>
      </c>
      <c r="D313" s="41" t="s">
        <v>6</v>
      </c>
      <c r="E313" s="44">
        <v>2</v>
      </c>
    </row>
    <row r="314" spans="1:5" ht="30">
      <c r="A314" s="13" t="s">
        <v>193</v>
      </c>
      <c r="B314" s="12" t="s">
        <v>192</v>
      </c>
      <c r="C314" s="15" t="s">
        <v>194</v>
      </c>
      <c r="D314" s="11"/>
      <c r="E314" s="11"/>
    </row>
    <row r="315" spans="1:5">
      <c r="A315" s="13"/>
      <c r="B315" s="12"/>
      <c r="C315" s="45" t="s">
        <v>195</v>
      </c>
      <c r="D315" s="44" t="s">
        <v>6</v>
      </c>
      <c r="E315" s="44">
        <v>200</v>
      </c>
    </row>
    <row r="316" spans="1:5">
      <c r="A316" s="13"/>
      <c r="B316" s="12"/>
      <c r="C316" s="45" t="s">
        <v>196</v>
      </c>
      <c r="D316" s="44" t="s">
        <v>5</v>
      </c>
      <c r="E316" s="44">
        <v>60</v>
      </c>
    </row>
    <row r="317" spans="1:5">
      <c r="A317" s="13"/>
      <c r="B317" s="12"/>
      <c r="C317" s="45" t="s">
        <v>197</v>
      </c>
      <c r="D317" s="44" t="s">
        <v>7</v>
      </c>
      <c r="E317" s="44">
        <v>2</v>
      </c>
    </row>
    <row r="318" spans="1:5">
      <c r="A318" s="13"/>
      <c r="B318" s="12"/>
      <c r="C318" s="45" t="s">
        <v>198</v>
      </c>
      <c r="D318" s="44" t="s">
        <v>6</v>
      </c>
      <c r="E318" s="44">
        <v>20</v>
      </c>
    </row>
    <row r="319" spans="1:5" s="126" customFormat="1">
      <c r="A319" s="122"/>
      <c r="B319" s="123"/>
      <c r="C319" s="124" t="s">
        <v>466</v>
      </c>
      <c r="D319" s="131" t="s">
        <v>6</v>
      </c>
      <c r="E319" s="131">
        <v>3</v>
      </c>
    </row>
    <row r="320" spans="1:5">
      <c r="A320" s="13"/>
      <c r="B320" s="12"/>
      <c r="C320" s="45" t="s">
        <v>200</v>
      </c>
      <c r="D320" s="44" t="s">
        <v>5</v>
      </c>
      <c r="E320" s="41">
        <v>27</v>
      </c>
    </row>
    <row r="321" spans="1:5">
      <c r="A321" s="13"/>
      <c r="B321" s="12"/>
      <c r="C321" s="1" t="s">
        <v>201</v>
      </c>
      <c r="D321" s="41" t="s">
        <v>7</v>
      </c>
      <c r="E321" s="41">
        <v>80</v>
      </c>
    </row>
    <row r="322" spans="1:5">
      <c r="A322" s="13"/>
      <c r="B322" s="12"/>
      <c r="C322" s="1" t="s">
        <v>202</v>
      </c>
      <c r="D322" s="41" t="s">
        <v>7</v>
      </c>
      <c r="E322" s="41">
        <v>240</v>
      </c>
    </row>
    <row r="323" spans="1:5">
      <c r="A323" s="13"/>
      <c r="B323" s="12"/>
      <c r="C323" s="1" t="s">
        <v>203</v>
      </c>
      <c r="D323" s="41" t="s">
        <v>6</v>
      </c>
      <c r="E323" s="41">
        <v>2</v>
      </c>
    </row>
    <row r="324" spans="1:5">
      <c r="A324" s="13"/>
      <c r="B324" s="12"/>
      <c r="C324" s="1" t="s">
        <v>204</v>
      </c>
      <c r="D324" s="41" t="s">
        <v>6</v>
      </c>
      <c r="E324" s="41">
        <v>1</v>
      </c>
    </row>
    <row r="325" spans="1:5">
      <c r="A325" s="13"/>
      <c r="B325" s="12"/>
      <c r="C325" s="1" t="s">
        <v>205</v>
      </c>
      <c r="D325" s="41" t="s">
        <v>6</v>
      </c>
      <c r="E325" s="41">
        <v>2</v>
      </c>
    </row>
    <row r="326" spans="1:5">
      <c r="A326" s="13"/>
      <c r="B326" s="12"/>
      <c r="C326" s="1" t="s">
        <v>206</v>
      </c>
      <c r="D326" s="41" t="s">
        <v>6</v>
      </c>
      <c r="E326" s="41">
        <v>2</v>
      </c>
    </row>
    <row r="327" spans="1:5" ht="30">
      <c r="A327" s="13" t="s">
        <v>208</v>
      </c>
      <c r="B327" s="12" t="s">
        <v>207</v>
      </c>
      <c r="C327" s="15" t="s">
        <v>194</v>
      </c>
      <c r="D327" s="11"/>
      <c r="E327" s="11"/>
    </row>
    <row r="328" spans="1:5">
      <c r="A328" s="13"/>
      <c r="B328" s="12"/>
      <c r="C328" s="45" t="s">
        <v>195</v>
      </c>
      <c r="D328" s="44" t="s">
        <v>6</v>
      </c>
      <c r="E328" s="44">
        <v>200</v>
      </c>
    </row>
    <row r="329" spans="1:5">
      <c r="A329" s="13"/>
      <c r="B329" s="12"/>
      <c r="C329" s="45" t="s">
        <v>196</v>
      </c>
      <c r="D329" s="44" t="s">
        <v>5</v>
      </c>
      <c r="E329" s="44">
        <v>60</v>
      </c>
    </row>
    <row r="330" spans="1:5">
      <c r="A330" s="13"/>
      <c r="B330" s="12"/>
      <c r="C330" s="45" t="s">
        <v>197</v>
      </c>
      <c r="D330" s="44" t="s">
        <v>7</v>
      </c>
      <c r="E330" s="44">
        <v>2</v>
      </c>
    </row>
    <row r="331" spans="1:5">
      <c r="A331" s="13"/>
      <c r="B331" s="12"/>
      <c r="C331" s="45" t="s">
        <v>198</v>
      </c>
      <c r="D331" s="44" t="s">
        <v>6</v>
      </c>
      <c r="E331" s="44">
        <v>20</v>
      </c>
    </row>
    <row r="332" spans="1:5" s="126" customFormat="1">
      <c r="A332" s="122"/>
      <c r="B332" s="123"/>
      <c r="C332" s="124" t="s">
        <v>466</v>
      </c>
      <c r="D332" s="131" t="s">
        <v>6</v>
      </c>
      <c r="E332" s="131">
        <v>3</v>
      </c>
    </row>
    <row r="333" spans="1:5">
      <c r="A333" s="13"/>
      <c r="B333" s="12"/>
      <c r="C333" s="45" t="s">
        <v>200</v>
      </c>
      <c r="D333" s="44" t="s">
        <v>5</v>
      </c>
      <c r="E333" s="41">
        <v>27</v>
      </c>
    </row>
    <row r="334" spans="1:5">
      <c r="A334" s="13"/>
      <c r="B334" s="12"/>
      <c r="C334" s="1" t="s">
        <v>201</v>
      </c>
      <c r="D334" s="41" t="s">
        <v>7</v>
      </c>
      <c r="E334" s="41">
        <v>80</v>
      </c>
    </row>
    <row r="335" spans="1:5">
      <c r="A335" s="13"/>
      <c r="B335" s="12"/>
      <c r="C335" s="1" t="s">
        <v>202</v>
      </c>
      <c r="D335" s="41" t="s">
        <v>7</v>
      </c>
      <c r="E335" s="41">
        <v>240</v>
      </c>
    </row>
    <row r="336" spans="1:5">
      <c r="A336" s="13"/>
      <c r="B336" s="12"/>
      <c r="C336" s="1" t="s">
        <v>203</v>
      </c>
      <c r="D336" s="41" t="s">
        <v>6</v>
      </c>
      <c r="E336" s="41">
        <v>2</v>
      </c>
    </row>
    <row r="337" spans="1:5">
      <c r="A337" s="13"/>
      <c r="B337" s="12"/>
      <c r="C337" s="1" t="s">
        <v>204</v>
      </c>
      <c r="D337" s="41" t="s">
        <v>6</v>
      </c>
      <c r="E337" s="41">
        <v>1</v>
      </c>
    </row>
    <row r="338" spans="1:5">
      <c r="A338" s="13"/>
      <c r="B338" s="12"/>
      <c r="C338" s="1" t="s">
        <v>205</v>
      </c>
      <c r="D338" s="41" t="s">
        <v>6</v>
      </c>
      <c r="E338" s="41">
        <v>2</v>
      </c>
    </row>
    <row r="339" spans="1:5">
      <c r="A339" s="13"/>
      <c r="B339" s="12"/>
      <c r="C339" s="1" t="s">
        <v>206</v>
      </c>
      <c r="D339" s="41" t="s">
        <v>6</v>
      </c>
      <c r="E339" s="41">
        <v>2</v>
      </c>
    </row>
    <row r="340" spans="1:5" ht="45">
      <c r="A340" s="13" t="s">
        <v>210</v>
      </c>
      <c r="B340" s="15" t="s">
        <v>209</v>
      </c>
      <c r="C340" s="15" t="s">
        <v>194</v>
      </c>
      <c r="D340" s="11"/>
      <c r="E340" s="11"/>
    </row>
    <row r="341" spans="1:5">
      <c r="A341" s="13"/>
      <c r="B341" s="12"/>
      <c r="C341" s="45" t="s">
        <v>195</v>
      </c>
      <c r="D341" s="44" t="s">
        <v>6</v>
      </c>
      <c r="E341" s="44">
        <v>400</v>
      </c>
    </row>
    <row r="342" spans="1:5">
      <c r="A342" s="13"/>
      <c r="B342" s="12"/>
      <c r="C342" s="45" t="s">
        <v>196</v>
      </c>
      <c r="D342" s="44" t="s">
        <v>5</v>
      </c>
      <c r="E342" s="44">
        <v>120</v>
      </c>
    </row>
    <row r="343" spans="1:5">
      <c r="A343" s="13"/>
      <c r="B343" s="12"/>
      <c r="C343" s="45" t="s">
        <v>197</v>
      </c>
      <c r="D343" s="44" t="s">
        <v>7</v>
      </c>
      <c r="E343" s="44">
        <v>4</v>
      </c>
    </row>
    <row r="344" spans="1:5">
      <c r="A344" s="13"/>
      <c r="B344" s="12"/>
      <c r="C344" s="45" t="s">
        <v>198</v>
      </c>
      <c r="D344" s="44" t="s">
        <v>6</v>
      </c>
      <c r="E344" s="44">
        <v>40</v>
      </c>
    </row>
    <row r="345" spans="1:5" s="126" customFormat="1">
      <c r="A345" s="122"/>
      <c r="B345" s="123"/>
      <c r="C345" s="124" t="s">
        <v>466</v>
      </c>
      <c r="D345" s="131" t="s">
        <v>6</v>
      </c>
      <c r="E345" s="131">
        <v>6</v>
      </c>
    </row>
    <row r="346" spans="1:5">
      <c r="A346" s="13"/>
      <c r="B346" s="12"/>
      <c r="C346" s="45" t="s">
        <v>200</v>
      </c>
      <c r="D346" s="44" t="s">
        <v>5</v>
      </c>
      <c r="E346" s="41">
        <v>54</v>
      </c>
    </row>
    <row r="347" spans="1:5">
      <c r="A347" s="13"/>
      <c r="B347" s="12"/>
      <c r="C347" s="1" t="s">
        <v>201</v>
      </c>
      <c r="D347" s="41" t="s">
        <v>7</v>
      </c>
      <c r="E347" s="41">
        <v>160</v>
      </c>
    </row>
    <row r="348" spans="1:5">
      <c r="A348" s="13"/>
      <c r="B348" s="12"/>
      <c r="C348" s="1" t="s">
        <v>202</v>
      </c>
      <c r="D348" s="41" t="s">
        <v>7</v>
      </c>
      <c r="E348" s="41">
        <v>480</v>
      </c>
    </row>
    <row r="349" spans="1:5">
      <c r="A349" s="13"/>
      <c r="B349" s="12"/>
      <c r="C349" s="1" t="s">
        <v>203</v>
      </c>
      <c r="D349" s="41" t="s">
        <v>6</v>
      </c>
      <c r="E349" s="41">
        <v>2</v>
      </c>
    </row>
    <row r="350" spans="1:5">
      <c r="A350" s="13"/>
      <c r="B350" s="12"/>
      <c r="C350" s="1" t="s">
        <v>204</v>
      </c>
      <c r="D350" s="41" t="s">
        <v>6</v>
      </c>
      <c r="E350" s="41">
        <v>1</v>
      </c>
    </row>
    <row r="351" spans="1:5">
      <c r="A351" s="13"/>
      <c r="B351" s="12"/>
      <c r="C351" s="1" t="s">
        <v>205</v>
      </c>
      <c r="D351" s="41" t="s">
        <v>6</v>
      </c>
      <c r="E351" s="41">
        <v>2</v>
      </c>
    </row>
    <row r="352" spans="1:5">
      <c r="A352" s="13"/>
      <c r="B352" s="12"/>
      <c r="C352" s="1" t="s">
        <v>206</v>
      </c>
      <c r="D352" s="41" t="s">
        <v>6</v>
      </c>
      <c r="E352" s="41">
        <v>2</v>
      </c>
    </row>
    <row r="353" spans="1:5">
      <c r="A353" s="13"/>
      <c r="B353" s="12"/>
      <c r="C353" s="12"/>
      <c r="D353" s="11"/>
      <c r="E353" s="11"/>
    </row>
    <row r="354" spans="1:5">
      <c r="A354" s="13"/>
      <c r="B354" s="12"/>
      <c r="C354" s="12"/>
      <c r="D354" s="11"/>
      <c r="E354" s="11"/>
    </row>
    <row r="355" spans="1:5">
      <c r="A355" s="13"/>
      <c r="B355" s="12"/>
      <c r="C355" s="12"/>
      <c r="D355" s="11"/>
      <c r="E355" s="11"/>
    </row>
    <row r="356" spans="1:5">
      <c r="A356" s="13"/>
      <c r="B356" s="12"/>
      <c r="C356" s="12"/>
      <c r="D356" s="11"/>
      <c r="E356" s="11"/>
    </row>
    <row r="357" spans="1:5">
      <c r="A357" s="13"/>
      <c r="B357" s="12"/>
      <c r="C357" s="12"/>
      <c r="D357" s="11"/>
      <c r="E357" s="11"/>
    </row>
    <row r="358" spans="1:5">
      <c r="A358" s="13"/>
      <c r="B358" s="12"/>
      <c r="C358" s="12"/>
      <c r="D358" s="11"/>
      <c r="E358" s="11"/>
    </row>
    <row r="359" spans="1:5">
      <c r="A359" s="13"/>
      <c r="B359" s="12"/>
      <c r="C359" s="12"/>
      <c r="D359" s="11"/>
      <c r="E359" s="11"/>
    </row>
    <row r="360" spans="1:5">
      <c r="A360" s="13"/>
      <c r="B360" s="12"/>
      <c r="C360" s="12"/>
      <c r="D360" s="11"/>
      <c r="E360" s="11"/>
    </row>
    <row r="361" spans="1:5">
      <c r="A361" s="13"/>
      <c r="B361" s="12"/>
      <c r="C361" s="12"/>
      <c r="D361" s="11"/>
      <c r="E361" s="11"/>
    </row>
    <row r="362" spans="1:5">
      <c r="A362" s="13"/>
      <c r="B362" s="12"/>
      <c r="C362" s="12"/>
      <c r="D362" s="11"/>
      <c r="E362" s="11"/>
    </row>
    <row r="363" spans="1:5">
      <c r="A363" s="13"/>
      <c r="B363" s="12"/>
      <c r="C363" s="12"/>
      <c r="D363" s="11"/>
      <c r="E363" s="11"/>
    </row>
    <row r="364" spans="1:5">
      <c r="A364" s="13"/>
      <c r="B364" s="12"/>
      <c r="C364" s="12"/>
      <c r="D364" s="11"/>
      <c r="E364" s="11"/>
    </row>
    <row r="365" spans="1:5">
      <c r="A365" s="13"/>
      <c r="B365" s="12"/>
      <c r="C365" s="12"/>
      <c r="D365" s="11"/>
      <c r="E365" s="11"/>
    </row>
    <row r="366" spans="1:5">
      <c r="A366" s="13"/>
      <c r="B366" s="12"/>
      <c r="C366" s="12"/>
      <c r="D366" s="11"/>
      <c r="E366" s="11"/>
    </row>
    <row r="367" spans="1:5">
      <c r="A367" s="13"/>
      <c r="B367" s="12"/>
      <c r="C367" s="12"/>
      <c r="D367" s="11"/>
      <c r="E367" s="11"/>
    </row>
    <row r="368" spans="1:5">
      <c r="A368" s="13"/>
      <c r="B368" s="12"/>
      <c r="C368" s="12"/>
      <c r="D368" s="11"/>
      <c r="E368" s="11"/>
    </row>
    <row r="369" spans="1:5">
      <c r="A369" s="13"/>
      <c r="B369" s="12"/>
      <c r="C369" s="12"/>
      <c r="D369" s="11"/>
      <c r="E369" s="11"/>
    </row>
    <row r="370" spans="1:5">
      <c r="A370" s="13"/>
      <c r="B370" s="12"/>
      <c r="C370" s="12"/>
      <c r="D370" s="11"/>
      <c r="E370" s="11"/>
    </row>
    <row r="371" spans="1:5">
      <c r="A371" s="13"/>
      <c r="B371" s="12"/>
      <c r="C371" s="12"/>
      <c r="D371" s="11"/>
      <c r="E371" s="11"/>
    </row>
    <row r="372" spans="1:5">
      <c r="A372" s="13"/>
      <c r="B372" s="12"/>
      <c r="C372" s="12"/>
      <c r="D372" s="11"/>
      <c r="E372" s="11"/>
    </row>
    <row r="373" spans="1:5">
      <c r="A373" s="13"/>
      <c r="B373" s="12"/>
      <c r="C373" s="12"/>
      <c r="D373" s="11"/>
      <c r="E373" s="11"/>
    </row>
    <row r="374" spans="1:5">
      <c r="A374" s="13"/>
      <c r="B374" s="12"/>
      <c r="C374" s="12"/>
      <c r="D374" s="11"/>
      <c r="E374" s="11"/>
    </row>
    <row r="375" spans="1:5">
      <c r="A375" s="13"/>
      <c r="B375" s="12"/>
      <c r="C375" s="12"/>
      <c r="D375" s="11"/>
      <c r="E375" s="11"/>
    </row>
    <row r="376" spans="1:5">
      <c r="A376" s="13"/>
      <c r="B376" s="12"/>
      <c r="C376" s="12"/>
      <c r="D376" s="11"/>
      <c r="E376" s="11"/>
    </row>
    <row r="377" spans="1:5">
      <c r="A377" s="13"/>
      <c r="B377" s="12"/>
      <c r="C377" s="12"/>
      <c r="D377" s="11"/>
      <c r="E377" s="11"/>
    </row>
    <row r="378" spans="1:5">
      <c r="A378" s="13"/>
      <c r="B378" s="12"/>
      <c r="C378" s="12"/>
      <c r="D378" s="11"/>
      <c r="E378" s="11"/>
    </row>
    <row r="379" spans="1:5">
      <c r="A379" s="13"/>
      <c r="B379" s="12"/>
      <c r="C379" s="12"/>
      <c r="D379" s="11"/>
      <c r="E379" s="11"/>
    </row>
    <row r="380" spans="1:5">
      <c r="A380" s="13"/>
      <c r="B380" s="12"/>
      <c r="C380" s="12"/>
      <c r="D380" s="11"/>
      <c r="E380" s="11"/>
    </row>
    <row r="381" spans="1:5">
      <c r="A381" s="13"/>
      <c r="B381" s="12"/>
      <c r="C381" s="12"/>
      <c r="D381" s="11"/>
      <c r="E381" s="11"/>
    </row>
    <row r="382" spans="1:5">
      <c r="A382" s="13"/>
      <c r="B382" s="12"/>
      <c r="C382" s="12"/>
      <c r="D382" s="11"/>
      <c r="E382" s="11"/>
    </row>
    <row r="383" spans="1:5">
      <c r="A383" s="13"/>
      <c r="B383" s="12"/>
      <c r="C383" s="12"/>
      <c r="D383" s="11"/>
      <c r="E383" s="11"/>
    </row>
    <row r="384" spans="1:5">
      <c r="A384" s="13"/>
      <c r="B384" s="12"/>
      <c r="C384" s="12"/>
      <c r="D384" s="11"/>
      <c r="E384" s="11"/>
    </row>
    <row r="385" spans="1:5">
      <c r="A385" s="13"/>
      <c r="B385" s="12"/>
      <c r="C385" s="12"/>
      <c r="D385" s="11"/>
      <c r="E385" s="11"/>
    </row>
    <row r="386" spans="1:5">
      <c r="A386" s="13"/>
      <c r="B386" s="12"/>
      <c r="C386" s="12"/>
      <c r="D386" s="11"/>
      <c r="E386" s="11"/>
    </row>
    <row r="387" spans="1:5">
      <c r="A387" s="13"/>
      <c r="B387" s="12"/>
      <c r="C387" s="12"/>
      <c r="D387" s="11"/>
      <c r="E387" s="11"/>
    </row>
    <row r="388" spans="1:5">
      <c r="A388" s="13"/>
      <c r="B388" s="12"/>
      <c r="C388" s="12"/>
      <c r="D388" s="11"/>
      <c r="E388" s="11"/>
    </row>
    <row r="389" spans="1:5">
      <c r="A389" s="13"/>
      <c r="B389" s="12"/>
      <c r="C389" s="12"/>
      <c r="D389" s="11"/>
      <c r="E389" s="11"/>
    </row>
    <row r="390" spans="1:5">
      <c r="A390" s="13"/>
      <c r="B390" s="12"/>
      <c r="C390" s="12"/>
      <c r="D390" s="11"/>
      <c r="E390" s="11"/>
    </row>
    <row r="391" spans="1:5">
      <c r="A391" s="13"/>
      <c r="B391" s="12"/>
      <c r="C391" s="12"/>
      <c r="D391" s="11"/>
      <c r="E391" s="11"/>
    </row>
    <row r="392" spans="1:5">
      <c r="A392" s="13"/>
      <c r="B392" s="12"/>
      <c r="C392" s="12"/>
      <c r="D392" s="11"/>
      <c r="E392" s="11"/>
    </row>
    <row r="393" spans="1:5">
      <c r="A393" s="13"/>
      <c r="B393" s="12"/>
      <c r="C393" s="12"/>
      <c r="D393" s="11"/>
      <c r="E393" s="11"/>
    </row>
    <row r="394" spans="1:5">
      <c r="A394" s="13"/>
      <c r="B394" s="12"/>
      <c r="C394" s="12"/>
      <c r="D394" s="11"/>
      <c r="E394" s="11"/>
    </row>
    <row r="395" spans="1:5">
      <c r="A395" s="13"/>
      <c r="B395" s="12"/>
      <c r="C395" s="12"/>
      <c r="D395" s="11"/>
      <c r="E395" s="11"/>
    </row>
    <row r="396" spans="1:5">
      <c r="A396" s="13"/>
      <c r="B396" s="12"/>
      <c r="C396" s="12"/>
      <c r="D396" s="11"/>
      <c r="E396" s="11"/>
    </row>
    <row r="397" spans="1:5">
      <c r="A397" s="13"/>
      <c r="B397" s="12"/>
      <c r="C397" s="12"/>
      <c r="D397" s="11"/>
      <c r="E397" s="11"/>
    </row>
    <row r="398" spans="1:5">
      <c r="A398" s="13"/>
      <c r="B398" s="12"/>
      <c r="C398" s="12"/>
      <c r="D398" s="11"/>
      <c r="E398" s="11"/>
    </row>
  </sheetData>
  <autoFilter ref="A3:E352"/>
  <pageMargins left="0.7" right="0.7" top="0.75" bottom="0.75" header="0.3" footer="0.3"/>
  <pageSetup paperSize="9" scale="5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СВОД на закупки</vt:lpstr>
      <vt:lpstr>ППР 2026</vt:lpstr>
      <vt:lpstr>Для свода</vt:lpstr>
      <vt:lpstr>КЭСР</vt:lpstr>
      <vt:lpstr>СВЭСР</vt:lpstr>
      <vt:lpstr>МЭСР</vt:lpstr>
      <vt:lpstr>ЦЭСР</vt:lpstr>
      <vt:lpstr>КЭСР!Область_печати</vt:lpstr>
      <vt:lpstr>'ППР 2026'!Область_печати</vt:lpstr>
      <vt:lpstr>ЦЭСР!Область_печати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2026-01-26T08:40:03Z</dcterms:modified>
</cp:coreProperties>
</file>